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F:\!!_ÖUZ_\Uz303_KINDERGARTEN\"/>
    </mc:Choice>
  </mc:AlternateContent>
  <xr:revisionPtr revIDLastSave="0" documentId="13_ncr:1_{01AC5E33-B8C3-4072-8F5E-7E30EF2B5407}" xr6:coauthVersionLast="47" xr6:coauthVersionMax="47" xr10:uidLastSave="{00000000-0000-0000-0000-000000000000}"/>
  <workbookProtection workbookAlgorithmName="SHA-512" workbookHashValue="NwP4ToBMlf/Kad8VdPk5ch+PpZDth9dWnJjY5CCGPrNwYW7mz94YTOKecLd6DWCVNgP7GPKCup+BQAag8w7zww==" workbookSaltValue="Y1wbHzSNEPmLjSkBzat7nQ==" workbookSpinCount="100000" lockStructure="1"/>
  <bookViews>
    <workbookView xWindow="-108" yWindow="-108" windowWidth="23256" windowHeight="12576" xr2:uid="{00000000-000D-0000-FFFF-FFFF00000000}"/>
  </bookViews>
  <sheets>
    <sheet name="Uz303 ANTRAG" sheetId="3" r:id="rId1"/>
    <sheet name="Uz303 Prüfprotokoll" sheetId="1" r:id="rId2"/>
    <sheet name="nur INFO zum DRUCKEN" sheetId="4" r:id="rId3"/>
  </sheets>
  <definedNames>
    <definedName name="_xlnm._FilterDatabase" localSheetId="0" hidden="1">'Uz303 ANTRAG'!#REF!</definedName>
    <definedName name="_xlnm._FilterDatabase" localSheetId="1" hidden="1">'Uz303 Prüfprotokoll'!$A$3:$J$230</definedName>
    <definedName name="autoNACHWEIS" localSheetId="2">'nur INFO zum DRUCKEN'!$E$4:$G$205</definedName>
    <definedName name="autoNACHWEIS">'Uz303 Prüfprotokoll'!$E$7:$J$217</definedName>
    <definedName name="_xlnm.Print_Area" localSheetId="2">'nur INFO zum DRUCKEN'!$A:$G</definedName>
    <definedName name="_xlnm.Print_Area" localSheetId="0">'Uz303 ANTRAG'!$A$1:$H$43</definedName>
    <definedName name="_xlnm.Print_Area" localSheetId="1">'Uz303 Prüfprotokoll'!$A$1:$I$229</definedName>
    <definedName name="_xlnm.Print_Titles" localSheetId="2">'nur INFO zum DRUCKEN'!$1:$1</definedName>
    <definedName name="_xlnm.Print_Titles" localSheetId="1">'Uz303 Prüfprotokoll'!$A:$D,'Uz303 Prüfprotokoll'!$3:$3</definedName>
  </definedNames>
  <calcPr calcId="191029"/>
</workbook>
</file>

<file path=xl/calcChain.xml><?xml version="1.0" encoding="utf-8"?>
<calcChain xmlns="http://schemas.openxmlformats.org/spreadsheetml/2006/main">
  <c r="D2" i="4" l="1"/>
  <c r="K236" i="1" l="1"/>
  <c r="H5" i="1" l="1"/>
  <c r="H4" i="1"/>
  <c r="P185" i="1"/>
  <c r="P158" i="1"/>
  <c r="P109" i="1"/>
  <c r="P76" i="1"/>
  <c r="P50" i="1"/>
  <c r="P19" i="1"/>
  <c r="P5" i="1"/>
  <c r="I245" i="1" l="1"/>
  <c r="F246" i="1" l="1"/>
  <c r="C246" i="1"/>
  <c r="B246" i="1"/>
  <c r="D4" i="1" l="1"/>
  <c r="Q3" i="1" l="1"/>
  <c r="P3" i="1"/>
  <c r="R3" i="1" l="1"/>
  <c r="B251" i="1"/>
  <c r="C251" i="1"/>
  <c r="F251" i="1"/>
  <c r="B252" i="1"/>
  <c r="C252" i="1"/>
  <c r="F252" i="1"/>
  <c r="B253" i="1"/>
  <c r="C253" i="1"/>
  <c r="F253" i="1"/>
  <c r="B254" i="1"/>
  <c r="C254" i="1"/>
  <c r="F254" i="1"/>
  <c r="B255" i="1"/>
  <c r="C255" i="1"/>
  <c r="F255" i="1"/>
  <c r="I230" i="1"/>
  <c r="I219" i="1" l="1"/>
  <c r="I218" i="1"/>
  <c r="F247" i="1"/>
  <c r="F248" i="1"/>
  <c r="F249" i="1"/>
  <c r="F250" i="1"/>
  <c r="C247" i="1"/>
  <c r="C248" i="1"/>
  <c r="C249" i="1"/>
  <c r="C250" i="1"/>
  <c r="B247" i="1"/>
  <c r="B248" i="1"/>
  <c r="B249" i="1"/>
  <c r="B250" i="1"/>
  <c r="C245" i="1" l="1"/>
  <c r="B245" i="1"/>
  <c r="C244" i="1"/>
  <c r="B244" i="1"/>
  <c r="C243" i="1"/>
  <c r="B243" i="1"/>
  <c r="C242" i="1"/>
  <c r="B242" i="1"/>
  <c r="C241" i="1"/>
  <c r="B241" i="1"/>
  <c r="C240" i="1"/>
  <c r="B240" i="1"/>
  <c r="C239" i="1"/>
  <c r="B239" i="1"/>
  <c r="Q185" i="1"/>
  <c r="F244" i="1" s="1"/>
  <c r="H244" i="1" s="1"/>
  <c r="E244" i="1"/>
  <c r="Q158" i="1"/>
  <c r="F243" i="1" s="1"/>
  <c r="H243" i="1" s="1"/>
  <c r="E243" i="1"/>
  <c r="Q109" i="1"/>
  <c r="F242" i="1" s="1"/>
  <c r="E242" i="1"/>
  <c r="Q76" i="1"/>
  <c r="F241" i="1" s="1"/>
  <c r="H241" i="1" s="1"/>
  <c r="E241" i="1"/>
  <c r="Q50" i="1"/>
  <c r="F240" i="1" s="1"/>
  <c r="H240" i="1" s="1"/>
  <c r="E240" i="1"/>
  <c r="Q19" i="1"/>
  <c r="F239" i="1" s="1"/>
  <c r="H239" i="1" s="1"/>
  <c r="E239" i="1"/>
  <c r="H242" i="1" l="1"/>
  <c r="E238" i="1"/>
  <c r="I236" i="1" s="1"/>
  <c r="Q5" i="1"/>
  <c r="F238" i="1" s="1"/>
  <c r="H238" i="1" s="1"/>
  <c r="C238" i="1"/>
  <c r="B238" i="1"/>
  <c r="B78" i="3"/>
  <c r="B76" i="3"/>
  <c r="B75" i="3"/>
  <c r="B74" i="3"/>
  <c r="B70" i="3"/>
  <c r="B71" i="3"/>
  <c r="B73" i="3"/>
  <c r="B69" i="3"/>
  <c r="B63" i="3"/>
  <c r="B64" i="3"/>
  <c r="B65" i="3"/>
  <c r="B62" i="3"/>
  <c r="B59" i="3"/>
  <c r="B58" i="3"/>
  <c r="B57" i="3"/>
  <c r="B56" i="3"/>
  <c r="B50" i="3"/>
  <c r="B51" i="3"/>
  <c r="B52" i="3"/>
  <c r="B53" i="3"/>
  <c r="B54" i="3"/>
  <c r="B55" i="3"/>
  <c r="B49" i="3"/>
  <c r="B48" i="3"/>
  <c r="B47" i="3"/>
  <c r="J236" i="1" l="1"/>
  <c r="F245" i="1"/>
  <c r="E13" i="3" l="1"/>
  <c r="B72" i="3" s="1"/>
  <c r="F11" i="3"/>
  <c r="B66" i="3" s="1"/>
  <c r="E235" i="1" l="1"/>
  <c r="I2" i="1" l="1"/>
  <c r="E2" i="1"/>
  <c r="F2" i="1"/>
  <c r="G2" i="1"/>
  <c r="H2" i="1"/>
  <c r="D2" i="1"/>
  <c r="C2" i="1"/>
  <c r="D234" i="1" l="1"/>
  <c r="I4" i="1" l="1"/>
  <c r="F235" i="1" s="1"/>
  <c r="K248" i="1" l="1"/>
  <c r="K24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Arno Dermutz</author>
  </authors>
  <commentList>
    <comment ref="B7" authorId="0" shapeId="0" xr:uid="{00000000-0006-0000-0000-000001000000}">
      <text>
        <r>
          <rPr>
            <b/>
            <sz val="9"/>
            <color indexed="81"/>
            <rFont val="Tahoma"/>
            <family val="2"/>
          </rPr>
          <t xml:space="preserve">VKI
</t>
        </r>
        <r>
          <rPr>
            <b/>
            <sz val="16"/>
            <color indexed="81"/>
            <rFont val="Tahoma"/>
            <family val="2"/>
          </rPr>
          <t xml:space="preserve">aktuelles Datum mit:
STRG .
</t>
        </r>
        <r>
          <rPr>
            <sz val="16"/>
            <color indexed="81"/>
            <rFont val="Tahoma"/>
            <family val="2"/>
          </rPr>
          <t xml:space="preserve">
</t>
        </r>
      </text>
    </comment>
    <comment ref="B14" authorId="0" shapeId="0" xr:uid="{00000000-0006-0000-0000-000002000000}">
      <text>
        <r>
          <rPr>
            <b/>
            <sz val="9"/>
            <color indexed="81"/>
            <rFont val="Tahoma"/>
            <family val="2"/>
          </rPr>
          <t xml:space="preserve">VKI
</t>
        </r>
        <r>
          <rPr>
            <b/>
            <sz val="16"/>
            <color indexed="81"/>
            <rFont val="Tahoma"/>
            <family val="2"/>
          </rPr>
          <t xml:space="preserve">aktuelles Datum mit:
STRG .
</t>
        </r>
        <r>
          <rPr>
            <sz val="16"/>
            <color indexed="81"/>
            <rFont val="Tahoma"/>
            <family val="2"/>
          </rPr>
          <t xml:space="preserve">
</t>
        </r>
      </text>
    </comment>
    <comment ref="B22" authorId="0" shapeId="0" xr:uid="{00000000-0006-0000-0000-000003000000}">
      <text>
        <r>
          <rPr>
            <b/>
            <sz val="9"/>
            <color indexed="81"/>
            <rFont val="Tahoma"/>
            <family val="2"/>
          </rPr>
          <t xml:space="preserve">VKI
</t>
        </r>
        <r>
          <rPr>
            <b/>
            <sz val="16"/>
            <color indexed="81"/>
            <rFont val="Tahoma"/>
            <family val="2"/>
          </rPr>
          <t xml:space="preserve">aktuelles Datum mit:
STRG .
</t>
        </r>
        <r>
          <rPr>
            <sz val="16"/>
            <color indexed="81"/>
            <rFont val="Tahoma"/>
            <family val="2"/>
          </rPr>
          <t xml:space="preserve">
</t>
        </r>
      </text>
    </comment>
    <comment ref="B80" authorId="0" shapeId="0" xr:uid="{00000000-0006-0000-0000-000004000000}">
      <text>
        <r>
          <rPr>
            <b/>
            <sz val="9"/>
            <color indexed="81"/>
            <rFont val="Tahoma"/>
            <family val="2"/>
          </rPr>
          <t xml:space="preserve">VKI
</t>
        </r>
        <r>
          <rPr>
            <b/>
            <sz val="16"/>
            <color indexed="81"/>
            <rFont val="Tahoma"/>
            <family val="2"/>
          </rPr>
          <t xml:space="preserve">aktuelles Datum mit:
STRG .
</t>
        </r>
        <r>
          <rPr>
            <sz val="16"/>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Arno Dermutz</author>
  </authors>
  <commentList>
    <comment ref="J3" authorId="0" shapeId="0" xr:uid="{00000000-0006-0000-0100-000001000000}">
      <text>
        <r>
          <rPr>
            <sz val="9"/>
            <color indexed="81"/>
            <rFont val="Arial"/>
            <family val="2"/>
          </rPr>
          <t xml:space="preserve">Arno Dermutz </t>
        </r>
        <r>
          <rPr>
            <b/>
            <sz val="9"/>
            <color indexed="81"/>
            <rFont val="Arial"/>
            <family val="2"/>
          </rPr>
          <t xml:space="preserve">
</t>
        </r>
        <r>
          <rPr>
            <b/>
            <sz val="16"/>
            <color indexed="81"/>
            <rFont val="Arial"/>
            <family val="2"/>
          </rPr>
          <t>Eingabehilfen für AUDIT</t>
        </r>
        <r>
          <rPr>
            <b/>
            <sz val="9"/>
            <color indexed="81"/>
            <rFont val="Arial"/>
            <family val="2"/>
          </rPr>
          <t xml:space="preserve">
</t>
        </r>
        <r>
          <rPr>
            <sz val="9"/>
            <color indexed="81"/>
            <rFont val="Arial"/>
            <family val="2"/>
          </rPr>
          <t xml:space="preserve">
</t>
        </r>
        <r>
          <rPr>
            <sz val="16"/>
            <color indexed="81"/>
            <rFont val="Arial"/>
            <family val="2"/>
          </rPr>
          <t>bei Begehung gesehen
Dokument vor Ort gesehen
www-Link</t>
        </r>
        <r>
          <rPr>
            <sz val="16"/>
            <color indexed="81"/>
            <rFont val="Tahoma"/>
            <family val="2"/>
          </rPr>
          <t xml:space="preserve">
</t>
        </r>
      </text>
    </comment>
    <comment ref="C214" authorId="0" shapeId="0" xr:uid="{00000000-0006-0000-0100-000002000000}">
      <text>
        <r>
          <rPr>
            <b/>
            <sz val="16"/>
            <color indexed="81"/>
            <rFont val="Tahoma"/>
            <family val="2"/>
          </rPr>
          <t xml:space="preserve">VKI 
</t>
        </r>
        <r>
          <rPr>
            <sz val="16"/>
            <color indexed="81"/>
            <rFont val="Tahoma"/>
            <family val="2"/>
          </rPr>
          <t xml:space="preserve">Mindestanforderung gilt nur für KiGa 
im Eigentum des Erhalters / Trägers 
oder bei unbefisteter Hauptmiete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Arno Dermutz</author>
  </authors>
  <commentList>
    <comment ref="C212" authorId="0" shapeId="0" xr:uid="{4F5D0302-1451-48CE-9B82-6A79DC2C9BDD}">
      <text>
        <r>
          <rPr>
            <b/>
            <sz val="16"/>
            <color indexed="81"/>
            <rFont val="Tahoma"/>
            <family val="2"/>
          </rPr>
          <t xml:space="preserve">VKI 
</t>
        </r>
        <r>
          <rPr>
            <sz val="16"/>
            <color indexed="81"/>
            <rFont val="Tahoma"/>
            <family val="2"/>
          </rPr>
          <t xml:space="preserve">Mindestanforderung gilt nur für KiGa 
im Eigentum des Erhalters / Trägers 
oder bei unbefisteter Hauptmiete </t>
        </r>
        <r>
          <rPr>
            <sz val="9"/>
            <color indexed="81"/>
            <rFont val="Tahoma"/>
            <family val="2"/>
          </rPr>
          <t xml:space="preserve">
</t>
        </r>
      </text>
    </comment>
  </commentList>
</comments>
</file>

<file path=xl/sharedStrings.xml><?xml version="1.0" encoding="utf-8"?>
<sst xmlns="http://schemas.openxmlformats.org/spreadsheetml/2006/main" count="3633" uniqueCount="606">
  <si>
    <t>2</t>
  </si>
  <si>
    <t>2.1</t>
  </si>
  <si>
    <t>2.2</t>
  </si>
  <si>
    <t>3</t>
  </si>
  <si>
    <t>3.1</t>
  </si>
  <si>
    <t>3.2</t>
  </si>
  <si>
    <t>4</t>
  </si>
  <si>
    <t>4.1</t>
  </si>
  <si>
    <t>4.2</t>
  </si>
  <si>
    <t>5</t>
  </si>
  <si>
    <t>5.1</t>
  </si>
  <si>
    <t>5.2</t>
  </si>
  <si>
    <t>5.3</t>
  </si>
  <si>
    <t>5.4</t>
  </si>
  <si>
    <t>5.5</t>
  </si>
  <si>
    <t>6</t>
  </si>
  <si>
    <t>6.1</t>
  </si>
  <si>
    <t>6.2</t>
  </si>
  <si>
    <t>7</t>
  </si>
  <si>
    <t>7.1</t>
  </si>
  <si>
    <t>7.2</t>
  </si>
  <si>
    <t>8</t>
  </si>
  <si>
    <t xml:space="preserve">Programmverantwortung und –kommunikation  </t>
  </si>
  <si>
    <t xml:space="preserve">Umweltzeichen-Team  </t>
  </si>
  <si>
    <t xml:space="preserve">Kommunikation über Umweltzeichen-Aktivitäten  </t>
  </si>
  <si>
    <t xml:space="preserve">Leitbild mit Bezug zum Umweltzeichen  </t>
  </si>
  <si>
    <t xml:space="preserve">Pädagogisches Konzept mit Bezug zum Umweltzeichen  </t>
  </si>
  <si>
    <t xml:space="preserve">Kooperationen  </t>
  </si>
  <si>
    <t xml:space="preserve">Feedback, Reflexion und Evaluation  </t>
  </si>
  <si>
    <t xml:space="preserve">Bildung für nachhaltige Entwicklung  </t>
  </si>
  <si>
    <t xml:space="preserve">Partizipation  </t>
  </si>
  <si>
    <t xml:space="preserve">Teilhabe der Kinder  </t>
  </si>
  <si>
    <t xml:space="preserve">Bildungspartnerschaft mit den Eltern  </t>
  </si>
  <si>
    <t xml:space="preserve">Aspekte der Vielfalt  </t>
  </si>
  <si>
    <t xml:space="preserve">Umwelt- und Klimaschutz  </t>
  </si>
  <si>
    <t xml:space="preserve">Umwelt- und Klimaschutz im Alltag  </t>
  </si>
  <si>
    <t xml:space="preserve">Naturerleben im Kindergarten und extern  </t>
  </si>
  <si>
    <t xml:space="preserve">Gesundheitsförderung und Ernährung  </t>
  </si>
  <si>
    <t xml:space="preserve">Gesunde und ökologische Ernährung (inkl. Beschaffung)  </t>
  </si>
  <si>
    <t xml:space="preserve">Bewegungsförderung  </t>
  </si>
  <si>
    <t xml:space="preserve">Gesundheitsförderung für Kinder  </t>
  </si>
  <si>
    <t xml:space="preserve">Beschaffung  </t>
  </si>
  <si>
    <t xml:space="preserve">Alltags- und Verbrauchsprodukte  </t>
  </si>
  <si>
    <t xml:space="preserve">Spiel- und Kreativmaterialien  </t>
  </si>
  <si>
    <t xml:space="preserve">Bücher und andere Medien  </t>
  </si>
  <si>
    <t xml:space="preserve">Innenausstattung und technische Geräte  </t>
  </si>
  <si>
    <t xml:space="preserve">Verkehrsumfeld des Kindergartens  </t>
  </si>
  <si>
    <t xml:space="preserve">Gebäudemanagement, Haustechnik und Baustandard  </t>
  </si>
  <si>
    <t>3.4</t>
  </si>
  <si>
    <t>3.5</t>
  </si>
  <si>
    <t>3.6</t>
  </si>
  <si>
    <t>4.1.1</t>
  </si>
  <si>
    <t>4.1.2</t>
  </si>
  <si>
    <t>4.1.3</t>
  </si>
  <si>
    <t>6.3</t>
  </si>
  <si>
    <t>6.4</t>
  </si>
  <si>
    <t>6.5</t>
  </si>
  <si>
    <t>6.6</t>
  </si>
  <si>
    <t>6.6.1</t>
  </si>
  <si>
    <t>6.6.2</t>
  </si>
  <si>
    <t>7.1.1</t>
  </si>
  <si>
    <t>7.1.2</t>
  </si>
  <si>
    <t>7.1.3</t>
  </si>
  <si>
    <t>7.1.4</t>
  </si>
  <si>
    <t>8.1</t>
  </si>
  <si>
    <t>8.2</t>
  </si>
  <si>
    <t>8.3</t>
  </si>
  <si>
    <t>8.4</t>
  </si>
  <si>
    <t>8.5</t>
  </si>
  <si>
    <t>9</t>
  </si>
  <si>
    <t>Art</t>
  </si>
  <si>
    <t>Muss</t>
  </si>
  <si>
    <t>Soll</t>
  </si>
  <si>
    <t>Leitbild enthält Aussage zu Umweltschutz und Gesundheitsvorsorge</t>
  </si>
  <si>
    <t>wichtige Informationen in für die Eltern relevanten Sprachen vorhanden</t>
  </si>
  <si>
    <t>Licht abdrehen</t>
  </si>
  <si>
    <t>Bewertung der Raumtemperatur; Information an die Haustechnik</t>
  </si>
  <si>
    <t>Mülltrennung</t>
  </si>
  <si>
    <t>ländliche Region: Förderung von Fahrgemeinschaften</t>
  </si>
  <si>
    <t>Alte Kopien als Schreib-/Zeichenpapier</t>
  </si>
  <si>
    <t>Wiederverwendbare "Wetbags"</t>
  </si>
  <si>
    <t>Vorwiegend regional produzierte Produkte</t>
  </si>
  <si>
    <t>Frühstück/Jause vielfältige Auswahl in Buffetform</t>
  </si>
  <si>
    <t>Verwendung von Lärmampeln</t>
  </si>
  <si>
    <t>lärmmindernde Materialien/Akustikdecken zumindest in Gruppenräumen</t>
  </si>
  <si>
    <t>über das Wochenende auch für Eltern zum Ausborgen</t>
  </si>
  <si>
    <t>Schulung des Reinigungspersonals (Ökologie/Ergonomie)</t>
  </si>
  <si>
    <t>PC/Drucker stehen in gut belüfteten Räumen</t>
  </si>
  <si>
    <t>bewegungsfreundliche Gestaltung, ausreichend Platz für grobmotorische Aktivitäten, verschiedenen Ebenen in einzelnen Räumen, geeignet für Kinder mit Beeinträchtigungen, Spielbereiche sind geschlechtsneutral</t>
  </si>
  <si>
    <t>Intimsphäre beim Wickeltisch</t>
  </si>
  <si>
    <t>verkehrsberuhigte Zone vor KiGa</t>
  </si>
  <si>
    <t>vorweisbare Aufzeichnungen zum Energieverbrauch</t>
  </si>
  <si>
    <t>Kiga wird von Haustechniker/in betreut</t>
  </si>
  <si>
    <t>Bonus</t>
  </si>
  <si>
    <t>Aushang des Speiseplans</t>
  </si>
  <si>
    <t>Kurzfassung zu UZ 303 liegt auf</t>
  </si>
  <si>
    <t>mehr regelmäßige Kooperationen (je  Kooperation 2 P.)</t>
  </si>
  <si>
    <t>geschlechtersensible Pädagogik wird im Alltag gelebt</t>
  </si>
  <si>
    <t>Thema Gerechtigkeit fließt in päd. Impulse ein</t>
  </si>
  <si>
    <t>Jährliche Information an Eltern: Wichtigkeit Bewegung der Kinder/Verkehrsberuhigung vor dem KiGa</t>
  </si>
  <si>
    <t>Einsatz von Mehrwegbehältern (je 1 P.)</t>
  </si>
  <si>
    <t>Verpflegung gemäß Ernährungsempfehlung + Elterninformation</t>
  </si>
  <si>
    <t>mind. 3 Produkte pro Woche sind "bio"</t>
  </si>
  <si>
    <t>(Fenster)Garten; Kräuter-/Gemüse-/Obstgarten (je 1 P.)</t>
  </si>
  <si>
    <t>Zusatzangebote zu Bewegung am Vormittag (je 1 P.)</t>
  </si>
  <si>
    <t>1x pro Jahr &amp; Gruppe päd. Impulse zu "Zahnprophylaxe"</t>
  </si>
  <si>
    <r>
      <t xml:space="preserve">Projekt zur Geundheitsförderung (BVA, 3 P.) 
</t>
    </r>
    <r>
      <rPr>
        <b/>
        <sz val="10"/>
        <rFont val="Arial"/>
        <family val="2"/>
      </rPr>
      <t>oder</t>
    </r>
    <r>
      <rPr>
        <sz val="10"/>
        <rFont val="Arial"/>
        <family val="2"/>
      </rPr>
      <t xml:space="preserve"> einzelne Workshops (je 1 P.)</t>
    </r>
  </si>
  <si>
    <t>Desinfektionsplan (alle 4 J. aktualisieren)</t>
  </si>
  <si>
    <t xml:space="preserve">einladender Bereich für Eltern </t>
  </si>
  <si>
    <t>Konzept zur Verbesserung Verkehrsumfeld KiGa wurde an Gemeinde übermittelt</t>
  </si>
  <si>
    <t>zukunftsfähige Energieversorgung (je 1 P.)</t>
  </si>
  <si>
    <t>Reinigungsplan (alle 4 J. aktualisieren)</t>
  </si>
  <si>
    <r>
      <rPr>
        <b/>
        <sz val="12"/>
        <rFont val="Arial"/>
        <family val="2"/>
      </rPr>
      <t xml:space="preserve"> erfüllte Muss-Kriterien</t>
    </r>
    <r>
      <rPr>
        <sz val="12"/>
        <rFont val="Arial"/>
        <family val="2"/>
      </rPr>
      <t xml:space="preserve"> / Punkte für Soll-Kriterien</t>
    </r>
  </si>
  <si>
    <t>Anzahl Muss-Kriterien nicht erfüllt</t>
  </si>
  <si>
    <t>Name des Kindergartens</t>
  </si>
  <si>
    <t>PLZ</t>
  </si>
  <si>
    <t>Ort</t>
  </si>
  <si>
    <t>Bundesland</t>
  </si>
  <si>
    <t>Telefon</t>
  </si>
  <si>
    <t>Website des KiGa</t>
  </si>
  <si>
    <t>Titel</t>
  </si>
  <si>
    <t>Vorname</t>
  </si>
  <si>
    <t>Nachname</t>
  </si>
  <si>
    <t>[ Name der Organisation / Institution ]</t>
  </si>
  <si>
    <t>erreichbar zu folgenden Zeiten</t>
  </si>
  <si>
    <r>
      <t xml:space="preserve">Bewilligung für den Betrieb eines Kindergartens wird mit Antrag per E-Mail mitgesendet </t>
    </r>
    <r>
      <rPr>
        <sz val="12"/>
        <rFont val="Arial"/>
        <family val="2"/>
      </rPr>
      <t>(oder nachgereicht bis … )</t>
    </r>
  </si>
  <si>
    <t>[ Datum ]</t>
  </si>
  <si>
    <t>Einbindung des elterlichen ExpertInnen-Wissens
(je Thema 1 P.)</t>
  </si>
  <si>
    <t>Vorwiegend saisionale Produkte bei Obst/Gemüse</t>
  </si>
  <si>
    <t>Name des Kindergartens etc. wird von Tabellenlatt "Antrag" automatisch übertragen</t>
  </si>
  <si>
    <t>Bon 01</t>
  </si>
  <si>
    <t>Bon 02</t>
  </si>
  <si>
    <t>Bon 03</t>
  </si>
  <si>
    <t>Bon 04</t>
  </si>
  <si>
    <t>Bon 05</t>
  </si>
  <si>
    <t xml:space="preserve"> </t>
  </si>
  <si>
    <t>Anz. Gruppen</t>
  </si>
  <si>
    <t>Anz. Gruppen 3 - 6</t>
  </si>
  <si>
    <t>Gruppen 0 - 3</t>
  </si>
  <si>
    <t xml:space="preserve">Daten zum Kindergarten (1), jeweils Anzahl: </t>
  </si>
  <si>
    <t xml:space="preserve">Daten zum Kindergarten (2), jeweils Anzahl: </t>
  </si>
  <si>
    <t>Familiengruppen (0 - 6)</t>
  </si>
  <si>
    <t>Mitarbeiter/innen</t>
  </si>
  <si>
    <t>davon männliche MA</t>
  </si>
  <si>
    <t>sonstige päd. MA</t>
  </si>
  <si>
    <t>nicht päd. MA</t>
  </si>
  <si>
    <t>Öffnungszeiten 
des Kindergartens:</t>
  </si>
  <si>
    <t>Leitbild ist zugänglich (Eingangsbereich od. Mappe &amp; HP)</t>
  </si>
  <si>
    <t>Konzept ist zugänglich (Eingangsbereich od. Mappe &amp; HP)</t>
  </si>
  <si>
    <t xml:space="preserve">Vorbereitungszeiten für PädagogInnen  </t>
  </si>
  <si>
    <t xml:space="preserve">Bildungsqualität und Qualitätsentwicklung  </t>
  </si>
  <si>
    <t>Energienutzung – pädagogische Impulse</t>
  </si>
  <si>
    <t>Förderung aktiver Mobilität – pädagogische Impulse</t>
  </si>
  <si>
    <t>Abfallvermeidung  – pädagogische Impulse</t>
  </si>
  <si>
    <t>Ernährung – pädagogische Impulse</t>
  </si>
  <si>
    <t>Reinigung und Wäsche</t>
  </si>
  <si>
    <t xml:space="preserve">Bring- und Nimm-Kastel (z.B. Bücher, Spielzeug) </t>
  </si>
  <si>
    <t>tägl. offene, fallweise auch angeleitete (strukturierte) Bewegungsangebote</t>
  </si>
  <si>
    <t>Vereinbarung: Ruhezonen/-zeiten, lärmfreie Zonen, Rückzugsbereiche</t>
  </si>
  <si>
    <t>Angebote, um zur Ruhe zu kommen</t>
  </si>
  <si>
    <t>Teilnahme an Programm zu Gesundheit</t>
  </si>
  <si>
    <t>Förderung der Gesundheit im Sinne der WHO-Definition (je 1 P.)</t>
  </si>
  <si>
    <t>Tauschbörse oder Flohmarkt für Kinderspielmaterialien bzw. -Kleidung veranstalten</t>
  </si>
  <si>
    <t>nur zielgerichtete, vorgeschriebene Desinfektion / keine Standardprodukte mit Desinfektionszusatz</t>
  </si>
  <si>
    <t xml:space="preserve">Bauliche Gegebenheiten, Gebäudemanagement, Umfeld des Kindergartens </t>
  </si>
  <si>
    <t>eigener Garten/fußläufig (750 m) entfernter Park-/Naturraum vorhanden (oder mit Gehen &amp; "Öffis" in 30 min erreichbar)</t>
  </si>
  <si>
    <t>informiert bei UZ-Antrag oder als UZ-KiGa über ggf. geplanten Neubau bzw. Sanierung</t>
  </si>
  <si>
    <t>Kap.</t>
  </si>
  <si>
    <t>Partizipative Kommunikation bei relevanten Entscheidungen</t>
  </si>
  <si>
    <t>Stille/Lärmvermeidung im Kindergarten - pädagogische Impulse</t>
  </si>
  <si>
    <t>Ankauf: Berücksichtigung pädagogischer, ökologischer &amp; gesundheitlicher Kriterien</t>
  </si>
  <si>
    <t>Sichere Abstellanlage für Fahrräder etc. (wenn nicht sichtbar Information)</t>
  </si>
  <si>
    <t>Ernährungsbezogene Rituale finden statt</t>
  </si>
  <si>
    <t>Neuanschaffung/Verwendung von sparsamen Leuchtmitteln, vorzugsweise LED</t>
  </si>
  <si>
    <r>
      <rPr>
        <b/>
        <sz val="12"/>
        <rFont val="Arial"/>
        <family val="2"/>
      </rPr>
      <t>Prüfer/in</t>
    </r>
    <r>
      <rPr>
        <sz val="12"/>
        <rFont val="Arial"/>
        <family val="2"/>
      </rPr>
      <t xml:space="preserve"> ggf. Berater/in füllen aus</t>
    </r>
  </si>
  <si>
    <t>Mappe mit weiteren Informationen (je 1 P.), z.B. Kooperationen,  Broschüren  (sozial)pädagogischer Einrichtungen, dokumentierter Tages-/Wochenrückblick, ÖUZ-Richtlinie + bewertetes Prüfprotokoll</t>
  </si>
  <si>
    <t>Konzept hat Bezüge zu Kernthemen des Umweltzeichens</t>
  </si>
  <si>
    <t>pädagogische Arbeit richtet sich nach den Kindern, diese werden über die Planung informiert</t>
  </si>
  <si>
    <t>Kinder können im Alltag Verantwortung übernehmen &amp; werden in Entscheidungen miteinbezogen</t>
  </si>
  <si>
    <t>Täglich Zeit im Freien möglich</t>
  </si>
  <si>
    <t>Schmutzschleusen vorhanden, werden regelmäßig gereinigt</t>
  </si>
  <si>
    <t>KiGa muss zumindest 3 ausgezeichnete Reiniger verwenden (Ausnahme siehe Fußnote 5, unter 7.1.3 in der Richtlinie)</t>
  </si>
  <si>
    <t xml:space="preserve">direkte Anbindung zu Außenanlage mit differenzierten Bewegungsmöglichkeiten </t>
  </si>
  <si>
    <t xml:space="preserve">Fort- und Weiterbildung der Mitarbeiter_innen  </t>
  </si>
  <si>
    <t>Feedback-Briefkasten für Kinder, Eltern, Mitarbeiter_innen</t>
  </si>
  <si>
    <t>regelmäßiges Supervisionsangebot für pädagogische Mitarbeiter_innen</t>
  </si>
  <si>
    <t>regelmäßige Befragung von Kinder, Eltern, 
Mitarbeiter_innen (je Gruppe 2 P.)</t>
  </si>
  <si>
    <t xml:space="preserve">Teilhabe der Mitarbeiter_innen  </t>
  </si>
  <si>
    <t>Mitarbeiter_innen setzen 2. lebende Fremdsprache ein</t>
  </si>
  <si>
    <t xml:space="preserve">Gesundheitsförderung für Mitarbeiter_innen  </t>
  </si>
  <si>
    <t>Erhebung psychischer Belastungen, ggf. Maßnahmen; ergonomische Möbel für Mitarbeiter_innen</t>
  </si>
  <si>
    <t>Bücher / Fachbücher / andere Medien für Kinder &amp; Mitarbeiter_innen über ökologische/gesundheitliche/sozialen Themen vorhanden</t>
  </si>
  <si>
    <t>geeigneter Platz für Eltern- /Mitarbeiter_innengespräche</t>
  </si>
  <si>
    <t xml:space="preserve">Raumgestaltung lässt Interessen &amp; Stärken der Kinder 
erkennen </t>
  </si>
  <si>
    <t>Inklusion: individuelle Bedürfnisse/Begabungen, 
kulturelle Aspekte</t>
  </si>
  <si>
    <t>Prüfer/in</t>
  </si>
  <si>
    <t>Link zu www.umweltzeichen.at/bildung auf HP</t>
  </si>
  <si>
    <t>Erhebung Weg zum Kindergarten (Kinder, MitarbeiterInnen), 
ggf. Maßnahmen</t>
  </si>
  <si>
    <t>Bei notwendiger Neuanschaffung von Büro-/Haushaltsgeräten, Bauprodukten (Innenbereich) Orientierung an Ökolabels ODER ggf. runderneuerte anstatt neue Geräte; Altgeräte an sozialökonomische Betriebe weitergeben</t>
  </si>
  <si>
    <t>MA mit BAfEP (FH od. BAKIP-Ausbildung)</t>
  </si>
  <si>
    <t>persönliche E-Mail</t>
  </si>
  <si>
    <t>allgemeine E-Mail</t>
  </si>
  <si>
    <t xml:space="preserve"> [ Name, ggf. "keine Beratung" ]</t>
  </si>
  <si>
    <r>
      <rPr>
        <b/>
        <sz val="12"/>
        <rFont val="Arial"/>
        <family val="2"/>
      </rPr>
      <t>Für die Prüfung im Kindergarten werden folgende Termine vorgeschlagen</t>
    </r>
    <r>
      <rPr>
        <sz val="12"/>
        <rFont val="Arial"/>
        <family val="2"/>
      </rPr>
      <t xml:space="preserve"> </t>
    </r>
  </si>
  <si>
    <t>[ min. 3 versch. Tage, ggf. auch Uhrzeit ]</t>
  </si>
  <si>
    <t>ggf. andere Kontaktperson:</t>
  </si>
  <si>
    <t>Adresse (Straße)</t>
  </si>
  <si>
    <t>Kinder gesamt</t>
  </si>
  <si>
    <t>Öffnungszeiten 
des Kindergartens</t>
  </si>
  <si>
    <t>Kinder &amp; Gruppen</t>
  </si>
  <si>
    <t>Daten zum Standort, Stichtag</t>
  </si>
  <si>
    <t>Rechnungsadresse</t>
  </si>
  <si>
    <t xml:space="preserve"> [ Straße ]</t>
  </si>
  <si>
    <t>[ PLZ ]</t>
  </si>
  <si>
    <t>[ Ort ]</t>
  </si>
  <si>
    <t>Rechnungsadresse:</t>
  </si>
  <si>
    <t>Stichtag:</t>
  </si>
  <si>
    <t>Mitarbeiter/innen (MA)</t>
  </si>
  <si>
    <t>Der Kindergarten wird beraten von:</t>
  </si>
  <si>
    <t>gegebenenfalls Anmerkungen</t>
  </si>
  <si>
    <t>Der Zutritt für die Beratung zur Erlangung des Umweltzeichens wird gemäß der fixierten Zeiten genehmigt</t>
  </si>
  <si>
    <t>Die Daten werden von der vom Umweltminsterium beauftragten Stelle ausschließlich für administrative Zwecke für das Umweltzeichen verwendet.</t>
  </si>
  <si>
    <t>Mitarbeiter/innen ges.</t>
  </si>
  <si>
    <t>Mitarbeiter/innen gesaamt</t>
  </si>
  <si>
    <t>davon männliche Mitarbeiter</t>
  </si>
  <si>
    <t>Ansprechpartner</t>
  </si>
  <si>
    <t>[ Telefon ]</t>
  </si>
  <si>
    <t>[ E-Mmail ]</t>
  </si>
  <si>
    <t>Ansprechpartner:</t>
  </si>
  <si>
    <t>Leitung des Kindergartens (am Standort):</t>
  </si>
  <si>
    <t>Leitung des Kindergartens (am Standort)</t>
  </si>
  <si>
    <t>Erhalter bzw. Träger des Kindergartens 
bzw. übergeordnete Stelle</t>
  </si>
  <si>
    <t>Beratung und Prüfung</t>
  </si>
  <si>
    <t>Berater/in</t>
  </si>
  <si>
    <t>Datum der Prüfung</t>
  </si>
  <si>
    <t>Sind die Daten vollständig? Ggf. bitte in den entsprechenden Zellen A3 - I41 ergänzen, Danke!</t>
  </si>
  <si>
    <t xml:space="preserve"> [ Titel, Vor- und Nachname ]</t>
  </si>
  <si>
    <t>Schwerpunkt bzw. Bereich der Richtlinie</t>
  </si>
  <si>
    <t>Kapitel</t>
  </si>
  <si>
    <t>Anzahl Anforderungen / Muss-Kriterien erfüllt</t>
  </si>
  <si>
    <t>gesamte Richtlinie</t>
  </si>
  <si>
    <t>1</t>
  </si>
  <si>
    <t>Geltungsbereich</t>
  </si>
  <si>
    <r>
      <t xml:space="preserve">Anzahl Muss-Kriterien </t>
    </r>
    <r>
      <rPr>
        <b/>
        <sz val="10"/>
        <color rgb="FFCC0000"/>
        <rFont val="Arial"/>
        <family val="2"/>
      </rPr>
      <t>nicht</t>
    </r>
    <r>
      <rPr>
        <sz val="10"/>
        <color rgb="FFCC0000"/>
        <rFont val="Arial"/>
        <family val="2"/>
      </rPr>
      <t xml:space="preserve"> erfüllt</t>
    </r>
  </si>
  <si>
    <t xml:space="preserve"> ---</t>
  </si>
  <si>
    <t>ist für die geprüfte Bildungseinrichtung zutreffend</t>
  </si>
  <si>
    <t>Bitte hier nichts ausfüllen</t>
  </si>
  <si>
    <t>Anzahl Sollpunkte (inkl. Bonus-Punkte)</t>
  </si>
  <si>
    <t xml:space="preserve">Kinder können bedürfnisorientiert den Aktivitätsbereich 
wechseln </t>
  </si>
  <si>
    <r>
      <rPr>
        <b/>
        <sz val="12"/>
        <color rgb="FFFF0000"/>
        <rFont val="Arial"/>
        <family val="2"/>
      </rPr>
      <t>ODER</t>
    </r>
    <r>
      <rPr>
        <b/>
        <sz val="12"/>
        <rFont val="Arial"/>
        <family val="2"/>
      </rPr>
      <t xml:space="preserve"> Bewilligung für den Betrieb einer  „Kindergartenähnlichen Einrichtung“: Definition gemäß Punkt 1 der Richtlinie (Geltungsbereich) </t>
    </r>
  </si>
  <si>
    <r>
      <t>aktuelles Leitbild (als PDF oder Link dazu) wird mit Antrag per E-Mail mitgesendet</t>
    </r>
    <r>
      <rPr>
        <sz val="12"/>
        <rFont val="Arial"/>
        <family val="2"/>
      </rPr>
      <t xml:space="preserve"> (oder nachgereicht bis … )</t>
    </r>
  </si>
  <si>
    <r>
      <t xml:space="preserve">aktuelles Pädagogisches Konzept (als PDF oder Link dazu) wird mit Antrag per E-Mail mitgesendet </t>
    </r>
    <r>
      <rPr>
        <sz val="12"/>
        <rFont val="Arial"/>
        <family val="2"/>
      </rPr>
      <t>(oder nachgereicht bis … )</t>
    </r>
  </si>
  <si>
    <t>[ Text bzw. Verweis auf entsprechendes Dokument ]</t>
  </si>
  <si>
    <t xml:space="preserve"> ( das Tabellenblatt "Uz303 Prüfprotokoll" ist vollständig ausgefüllt )</t>
  </si>
  <si>
    <t>ab Zeile 24 Daten für die Prüfungsanmeldung</t>
  </si>
  <si>
    <r>
      <t xml:space="preserve">ab Zeile 47 </t>
    </r>
    <r>
      <rPr>
        <b/>
        <sz val="14"/>
        <color rgb="FF0070C0"/>
        <rFont val="Arial"/>
        <family val="2"/>
      </rPr>
      <t>von PRÜFER/IN</t>
    </r>
    <r>
      <rPr>
        <b/>
        <sz val="14"/>
        <color rgb="FFFF0000"/>
        <rFont val="Arial"/>
        <family val="2"/>
      </rPr>
      <t xml:space="preserve"> bitte NUR Zellen B79 &amp; B80 ausfüllen!             </t>
    </r>
  </si>
  <si>
    <r>
      <t>Zellen A 47 - E 80 (</t>
    </r>
    <r>
      <rPr>
        <b/>
        <sz val="14"/>
        <color rgb="FF0070C0"/>
        <rFont val="Arial"/>
        <family val="2"/>
      </rPr>
      <t>innerhalb gelber Rahmen</t>
    </r>
    <r>
      <rPr>
        <b/>
        <sz val="14"/>
        <color rgb="FFFF0000"/>
        <rFont val="Arial"/>
        <family val="2"/>
      </rPr>
      <t>) werden nach dem AUDIT durch Prüfer/in in den Prüfbericht kopiert</t>
    </r>
  </si>
  <si>
    <t>schraffierte bitte Flächen nicht ausfüllen</t>
  </si>
  <si>
    <t>Bon 06</t>
  </si>
  <si>
    <t>Bon 07</t>
  </si>
  <si>
    <t>Bon 08</t>
  </si>
  <si>
    <t>Bon 09</t>
  </si>
  <si>
    <t>Bon 10</t>
  </si>
  <si>
    <r>
      <t>Prüfer/in</t>
    </r>
    <r>
      <rPr>
        <sz val="12"/>
        <rFont val="Arial"/>
        <family val="2"/>
      </rPr>
      <t xml:space="preserve"> (ggf. VKI)</t>
    </r>
  </si>
  <si>
    <r>
      <t xml:space="preserve">Anmerkungen von Prüfer/in oder VKI
</t>
    </r>
    <r>
      <rPr>
        <sz val="12"/>
        <rFont val="Arial"/>
        <family val="2"/>
      </rPr>
      <t>ggf. Begründung von Abweichungen</t>
    </r>
  </si>
  <si>
    <r>
      <t xml:space="preserve">Soll
Punkte
</t>
    </r>
    <r>
      <rPr>
        <sz val="12"/>
        <rFont val="Arial"/>
        <family val="2"/>
      </rPr>
      <t xml:space="preserve">[ </t>
    </r>
    <r>
      <rPr>
        <b/>
        <sz val="12"/>
        <rFont val="Arial"/>
        <family val="2"/>
      </rPr>
      <t>Anzahl</t>
    </r>
    <r>
      <rPr>
        <sz val="12"/>
        <rFont val="Arial"/>
        <family val="2"/>
      </rPr>
      <t xml:space="preserve"> ]</t>
    </r>
  </si>
  <si>
    <r>
      <t xml:space="preserve">Muss
erfüllt?
</t>
    </r>
    <r>
      <rPr>
        <sz val="12"/>
        <rFont val="Arial"/>
        <family val="2"/>
      </rPr>
      <t xml:space="preserve">[ </t>
    </r>
    <r>
      <rPr>
        <b/>
        <sz val="12"/>
        <rFont val="Arial"/>
        <family val="2"/>
      </rPr>
      <t xml:space="preserve">ja </t>
    </r>
    <r>
      <rPr>
        <sz val="12"/>
        <rFont val="Arial"/>
        <family val="2"/>
      </rPr>
      <t xml:space="preserve">/ </t>
    </r>
    <r>
      <rPr>
        <b/>
        <sz val="12"/>
        <rFont val="Arial"/>
        <family val="2"/>
      </rPr>
      <t>nein</t>
    </r>
    <r>
      <rPr>
        <sz val="12"/>
        <rFont val="Arial"/>
        <family val="2"/>
      </rPr>
      <t xml:space="preserve"> / entfällt ]</t>
    </r>
  </si>
  <si>
    <t xml:space="preserve">ggf. Anmerkungen
[ Stichworte ]
plausible Begründung falls ein  "Muss" nicht anwendbar ist, Abklärung mit VKI
</t>
  </si>
  <si>
    <t xml:space="preserve"> ggf. Daten teilweise vom Erhalter bzw. Träger auszufüllen</t>
  </si>
  <si>
    <t>Daten sind vorwiegend vom Erhalter bzw. Träger auszufüllen, teilweise vom Kindergarten</t>
  </si>
  <si>
    <t>Die Kriterien der Richtlinie UZ 303, insbesondere Kapitel 7 und 8 werden durch die Übermittlung des Antrags vom Erhalter (Träger) zur Kenntnis genommen</t>
  </si>
  <si>
    <t>UZ-Team = Leitung &amp; 1  Mitarbeiter/in vom KiGa, 
1x jährlich Maßnahmen zu ÖUZ</t>
  </si>
  <si>
    <t>12x  / Jahr Speisen im KiGa frisch zubereiteten  (2 P.) mit Kindern zub. (+ 1 P.)</t>
  </si>
  <si>
    <r>
      <t xml:space="preserve">Nachweis 
</t>
    </r>
    <r>
      <rPr>
        <sz val="12"/>
        <rFont val="Arial"/>
        <family val="2"/>
      </rPr>
      <t>(max. 4 Jahre alt)</t>
    </r>
    <r>
      <rPr>
        <b/>
        <sz val="12"/>
        <rFont val="Arial"/>
        <family val="2"/>
      </rPr>
      <t xml:space="preserve">
</t>
    </r>
    <r>
      <rPr>
        <sz val="12"/>
        <rFont val="Arial"/>
        <family val="2"/>
      </rPr>
      <t>[ Stichworte ]</t>
    </r>
  </si>
  <si>
    <t>Ideen-Sammlung Ressourcen sparen (z.B. Energie, Wasser), Abfall vermeiden im KiGa Alltag</t>
  </si>
  <si>
    <r>
      <t xml:space="preserve">Umsetzung der Anforderung
</t>
    </r>
    <r>
      <rPr>
        <sz val="12"/>
        <rFont val="Arial"/>
        <family val="2"/>
      </rPr>
      <t xml:space="preserve">zB Namen, Inhalte, Häufigkeit </t>
    </r>
    <r>
      <rPr>
        <b/>
        <sz val="12"/>
        <rFont val="Arial"/>
        <family val="2"/>
      </rPr>
      <t xml:space="preserve">
</t>
    </r>
    <r>
      <rPr>
        <sz val="12"/>
        <rFont val="Arial"/>
        <family val="2"/>
      </rPr>
      <t>[Stichworte: z.B. wer, was, wann, wo (wie oft) ] für  alle "Muss" und erfüllte "Soll"</t>
    </r>
  </si>
  <si>
    <t>Gesundheitsförderung der Kinder ist fix in der  
Bildungsarbeit integriert</t>
  </si>
  <si>
    <t>[ Beschreibung der Eigeninitiative als Kurztitel, # 1 ]</t>
  </si>
  <si>
    <t>[ Beschreibung der Eigeninitiative als Kurztitel, # 2 ]</t>
  </si>
  <si>
    <t>[ Beschreibung der Eigeninitiative als Kurztitel, # 3 ]</t>
  </si>
  <si>
    <t>[ Beschreibung der Eigeninitiative als Kurztitel, # 4 ]</t>
  </si>
  <si>
    <t>[ Beschreibung der Eigeninitiative als Kurztitel, # 5 ]</t>
  </si>
  <si>
    <t>[ Beschreibung der Eigeninitiative als Kurztitel, # 6 ]</t>
  </si>
  <si>
    <t>[ Beschreibung der Eigeninitiative als Kurztitel, # 7 ]</t>
  </si>
  <si>
    <t>[ Beschreibung der Eigeninitiative als Kurztitel, # 8 ]</t>
  </si>
  <si>
    <t>[ Beschreibung der Eigeninitiative als Kurztitel, # 9 ]</t>
  </si>
  <si>
    <t>[ Beschreibung der Eigeninitiative als Kurztitel, # 10 ]</t>
  </si>
  <si>
    <t xml:space="preserve">Mehr Weiterbildung in der Dienstzeit als jeweils gesetzlich vorgeschrieben wird ermöglicht </t>
  </si>
  <si>
    <r>
      <t>mind. 2  regelmäßige Kooperation (</t>
    </r>
    <r>
      <rPr>
        <b/>
        <sz val="10"/>
        <rFont val="Arial"/>
        <family val="2"/>
      </rPr>
      <t>Details siehe Richtlinie 3.5</t>
    </r>
    <r>
      <rPr>
        <sz val="10"/>
        <rFont val="Arial"/>
        <family val="2"/>
      </rPr>
      <t>)</t>
    </r>
  </si>
  <si>
    <t xml:space="preserve">Doppelseitig Kopieren (entsprechende Voreinstellung des Kopierers) </t>
  </si>
  <si>
    <t>Getränkeangebot: Leitungswasser, ungesüßte Tees, fallweise verdünnte Säfte als Standardangebot</t>
  </si>
  <si>
    <t>Kinder haben länger Zugang zu Speisen &amp; Leitungswasser  (z.B. gleitende Jausenzeit)</t>
  </si>
  <si>
    <t>Luftwechsel im Kindergarten und pädagogische Impulse</t>
  </si>
  <si>
    <t>Mitarbeiter_inneninformation zum Lüften, ggf. zur Lüftungsanlage</t>
  </si>
  <si>
    <t>Aushang einer Lüftungsinformation und/oder regelmäßige Wartung der Belüftungsanlage</t>
  </si>
  <si>
    <t>wiederholte Auseinandersetzung &amp; unterschiedlichen Aspekte zum Thema "Luft und Lüften" (je Aspekt 1 P.)</t>
  </si>
  <si>
    <t>Kindergarten-Gebäude A++ (4. P.) oder A+ (2 P.) oder entsprechender Sanierungsvorschlag bzw. Neubauvorschlag</t>
  </si>
  <si>
    <r>
      <t xml:space="preserve">vor allem Kindergarten füllt aus, ggf. Hilfe durch Beratung, </t>
    </r>
    <r>
      <rPr>
        <b/>
        <sz val="10"/>
        <color rgb="FFFF0000"/>
        <rFont val="Arial"/>
        <family val="2"/>
      </rPr>
      <t>Daten für Kapitel 7 &amp; 8 ggf. und tw. vom Erhalter / Träger ausfüllen lassen</t>
    </r>
  </si>
  <si>
    <t>Anz. Muss</t>
  </si>
  <si>
    <t>Anz. Soll</t>
  </si>
  <si>
    <t>alle Krit.</t>
  </si>
  <si>
    <r>
      <rPr>
        <b/>
        <sz val="14"/>
        <color rgb="FFFF0000"/>
        <rFont val="Arial"/>
        <family val="2"/>
      </rPr>
      <t>Ausfüllen ab Zelle E7  … Spalten E und F ggf. G</t>
    </r>
    <r>
      <rPr>
        <b/>
        <sz val="14"/>
        <rFont val="Arial"/>
        <family val="2"/>
      </rPr>
      <t xml:space="preserve"> (vom Kindergarten bzw. Erhalter Träger )</t>
    </r>
  </si>
  <si>
    <r>
      <t xml:space="preserve">Beispiele zur Umsetzung der Anforderung
</t>
    </r>
    <r>
      <rPr>
        <sz val="12"/>
        <rFont val="Arial"/>
        <family val="2"/>
      </rPr>
      <t xml:space="preserve">[ Beispiele für </t>
    </r>
    <r>
      <rPr>
        <b/>
        <sz val="12"/>
        <rFont val="Arial"/>
        <family val="2"/>
      </rPr>
      <t xml:space="preserve">Stichworte </t>
    </r>
    <r>
      <rPr>
        <sz val="12"/>
        <rFont val="Arial"/>
        <family val="2"/>
      </rPr>
      <t>bzw.
z. B. wer, was, wann, wo (wie oft)]</t>
    </r>
  </si>
  <si>
    <r>
      <rPr>
        <b/>
        <sz val="14"/>
        <rFont val="Arial"/>
        <family val="2"/>
      </rPr>
      <t>Erläuterungen</t>
    </r>
    <r>
      <rPr>
        <sz val="14"/>
        <rFont val="Arial"/>
        <family val="2"/>
      </rPr>
      <t xml:space="preserve"> bzw. </t>
    </r>
    <r>
      <rPr>
        <b/>
        <sz val="14"/>
        <rFont val="Arial"/>
        <family val="2"/>
      </rPr>
      <t>Interpretation</t>
    </r>
    <r>
      <rPr>
        <sz val="14"/>
        <rFont val="Arial"/>
        <family val="2"/>
      </rPr>
      <t xml:space="preserve"> von Kriterien</t>
    </r>
  </si>
  <si>
    <r>
      <rPr>
        <sz val="12"/>
        <rFont val="Arial"/>
        <family val="2"/>
      </rPr>
      <t>Abkürzung</t>
    </r>
    <r>
      <rPr>
        <b/>
        <sz val="12"/>
        <rFont val="Arial"/>
        <family val="2"/>
      </rPr>
      <t xml:space="preserve"> MA </t>
    </r>
    <r>
      <rPr>
        <sz val="12"/>
        <rFont val="Arial"/>
        <family val="2"/>
      </rPr>
      <t>= Mitarbeiter_innen</t>
    </r>
  </si>
  <si>
    <t>[ Name 1 (Leitung), Name 2 (Funktion im KiGa) ]</t>
  </si>
  <si>
    <t>[ siehe Zelle darunter ]</t>
  </si>
  <si>
    <t>[ siehe Nachweis ]</t>
  </si>
  <si>
    <t>[ Name(n) weiterer Personen (Funktion) ]</t>
  </si>
  <si>
    <t>[ siehe Zelle darüber ]</t>
  </si>
  <si>
    <t>[ Beispiele oder Maßnahmenpläne mit Jahreszahl ]</t>
  </si>
  <si>
    <t xml:space="preserve"> [ Einladungen mit Tagesordnung oder Protokolle ]</t>
  </si>
  <si>
    <t>[ Ort der Dokumente, ggf. Vorlage ]</t>
  </si>
  <si>
    <t>[ ggf. Link zur Website ]</t>
  </si>
  <si>
    <t>wenn auf der Website mehr als die Kontakdaten des KiGa stehen</t>
  </si>
  <si>
    <t>[ wo befindet sich die Kurzfassung?, z.B. Foto, Begehung ]</t>
  </si>
  <si>
    <t>[ Beispiele für Aktivitäten ]</t>
  </si>
  <si>
    <t>[ relevante Fotos von Präsentation oder Bericht ]</t>
  </si>
  <si>
    <t>Kinder müssen dabei sein (z.B. Foto oder Medienbericht mit Kindern und Umweltzeichen-Logo)</t>
  </si>
  <si>
    <t>[ Leitbild ]</t>
  </si>
  <si>
    <r>
      <t xml:space="preserve">Leitbild oder Link mit </t>
    </r>
    <r>
      <rPr>
        <b/>
        <sz val="10"/>
        <rFont val="Arial"/>
        <family val="2"/>
      </rPr>
      <t>Prüfungsanmeldung</t>
    </r>
    <r>
      <rPr>
        <sz val="10"/>
        <rFont val="Arial"/>
        <family val="2"/>
      </rPr>
      <t xml:space="preserve"> zur Verfügung stellen</t>
    </r>
  </si>
  <si>
    <t>[ wo befindet sich das Leitbild, z.B. Foto, Begehung ]</t>
  </si>
  <si>
    <t>[ ggf. Verweis auf Seiten oder Punkte im päd. Konzept ]</t>
  </si>
  <si>
    <t>[ Pädagogisches Konzept (Seite) ]</t>
  </si>
  <si>
    <r>
      <t xml:space="preserve">Waldtage gelten als Umweltaspekt; 
Da Seh- und Hörtest nicht verpflichtend, gilt das als Gesundheitsaspekt
Wenn päd. Konzept für mehrere Standorte dann "Hauskonzept"
Päd. Konzept oder Link mit </t>
    </r>
    <r>
      <rPr>
        <b/>
        <sz val="10"/>
        <rFont val="Arial"/>
        <family val="2"/>
      </rPr>
      <t>Prüfungsanmeldung</t>
    </r>
    <r>
      <rPr>
        <sz val="10"/>
        <rFont val="Arial"/>
        <family val="2"/>
      </rPr>
      <t xml:space="preserve"> zur Verfügung stellen</t>
    </r>
  </si>
  <si>
    <t>[ wo befindet sich das päd. Konzept, z.B. Foto, 
Begehung ]</t>
  </si>
  <si>
    <t>[ Nennung zusätzlicher pädagogischer Ansätze ]</t>
  </si>
  <si>
    <t>[ Anzahl h bezogen auf h Wo.-Arbeitszeit ]</t>
  </si>
  <si>
    <t>[ Dienstpläne ]</t>
  </si>
  <si>
    <t>[ Anzahl Stunden oder Tage Weiterbildung pro Jahr und Mitarbeiter/in ]</t>
  </si>
  <si>
    <t>[ Weiterbildungskonzept und Ausmaß Weiterbildung gemäß entsprechender Gesetze des Bundeslandes ]</t>
  </si>
  <si>
    <t xml:space="preserve"> Das Weiterbildungskonzept muss nicht personenbezogen sein aber auf "Gruppen" (z.B. Leiter_innen, päd. Assistenz, Hilfskräfte)</t>
  </si>
  <si>
    <t xml:space="preserve"> [ siehe Zelle darüber ]</t>
  </si>
  <si>
    <t>[ Teilnahmebestätigungen ]</t>
  </si>
  <si>
    <t>[ Beschreibung der Kooperation (Stichworte) und Kooperationspartner (Institutionen, Firmen) ]</t>
  </si>
  <si>
    <t>[ Befragung der MA, 
ggf. relevante Dokumente ]</t>
  </si>
  <si>
    <t>Kinder müssen an Kooperation beteiligt sein, Vor- oder Nachbesprechungen mit Kindern zählen auch</t>
  </si>
  <si>
    <t>[ Beschreibung der Kooperation (Stichworte) und weitere Kooperationspartner (Institutionen, Firmen) ]</t>
  </si>
  <si>
    <t>[ Tagesordnung, Protokolle und/oder 
Befragung der MA ]</t>
  </si>
  <si>
    <t>[ wo steht der Briefkasten, wie wird er beworben? ]</t>
  </si>
  <si>
    <t>[ Auswertungen oder Maßnahmenpläne ]</t>
  </si>
  <si>
    <t xml:space="preserve"> hier "passive Befragung", Befragung (Zeile 45) ist aktiv und zielgerichteter</t>
  </si>
  <si>
    <t>[ entsprechendes Dokument für kostenloses Angebot 
oder Honorarnoten für Supervision ]</t>
  </si>
  <si>
    <t>[ Welche Gruppe wird in welcher Form befragt, 
wie häufig? ]</t>
  </si>
  <si>
    <t>[ Beschreibung oder Verweis auf päd. Konzept (Seite) ]</t>
  </si>
  <si>
    <t>[ Wochenpläne,  Befragung der MA ]</t>
  </si>
  <si>
    <t>[ 2 oder mehr konkrete Beispiele ]</t>
  </si>
  <si>
    <t>[ Befragung der MA, 
ggf.päd. Konzept (Seite) ]</t>
  </si>
  <si>
    <t>[ Befragung der MA, Begehung ]</t>
  </si>
  <si>
    <t>[ Wochen- oder Monatspläne,  Begehung ]</t>
  </si>
  <si>
    <t>[ Speiseplan,  Begehung ]</t>
  </si>
  <si>
    <t>[ welche nicht-dt.Sprachen sind im KiGa besonders wichtig? ]</t>
  </si>
  <si>
    <t>[ fremdsprachige Informationen ]</t>
  </si>
  <si>
    <t>Dolmetscher_innen für Gepärdensprache, welche die Eltern begleiten, zählen nicht</t>
  </si>
  <si>
    <t>[ Vorlage der Einladung zu Mitarbeit … E-Mail, Brief, ... ]</t>
  </si>
  <si>
    <t>[ Beispiele für Bildungs-Aktivitäten der Eltern ]</t>
  </si>
  <si>
    <t>[ Wochenpläne oder ggf. Tagesrückblicke ]</t>
  </si>
  <si>
    <t>[ Beispiele für Tätigkeiten der Eltern für den 
bzw. im KiGa ]</t>
  </si>
  <si>
    <t>[ Befragung der MA, ggf. Elternvertretung ]</t>
  </si>
  <si>
    <t>[ Angabe zusätzlicher Themen bzw. Dokumente in der  Informationsmappe ]</t>
  </si>
  <si>
    <t>[ Info-Mappe = wo?, Begehung, ggf. Link zur Website ]</t>
  </si>
  <si>
    <t xml:space="preserve"> [ Beispiele für partizipative Entscheidungen ]</t>
  </si>
  <si>
    <t>[ Befragung der MA ]</t>
  </si>
  <si>
    <t>[ Befragung der MA, ggf. pädagogisches Konzept (Seite) ]</t>
  </si>
  <si>
    <t>z. B. Sprache (auch eine Schneefrau gibt es), neutrales Spielzeug, Raufecke zum Rangeln mit Regeln für alle Geschlechter …</t>
  </si>
  <si>
    <t xml:space="preserve">auch kulturelle Unterschiede (neutral) thematisieren </t>
  </si>
  <si>
    <t>[ Beschreibung bei welchen Gelegenheiten, welche zusätzlichen Sprachen eingesetzt werden ]</t>
  </si>
  <si>
    <t>auch Gepärdensprache ist relevant (wenn diese von Mitarbeiter_innen gesprochen wird)</t>
  </si>
  <si>
    <t>[ Befragung der MA, ggf. Tages-, Wochen- oder Monatspläne ]</t>
  </si>
  <si>
    <t>[ wie wird das umgesetzt? ]</t>
  </si>
  <si>
    <t>[ Aushänge, Informationen oder Befragung der MA ]</t>
  </si>
  <si>
    <t>[ welche Räume wurden wann bewertet? ]</t>
  </si>
  <si>
    <t>[ Messergebnisse oder Befragunsgergebnisse ]</t>
  </si>
  <si>
    <t>[ wie wurden Ideen von wem gesammelt? ]</t>
  </si>
  <si>
    <t>[ Ideen-Sammlung ]</t>
  </si>
  <si>
    <t>[ welche Altstoffe werden wo gesammelt ]</t>
  </si>
  <si>
    <t>[ Begehung ]</t>
  </si>
  <si>
    <t>[ wie kommen Kinder und MA zum Kindergarten (zu Fuß, Öffis, Rad, Auto etc.)? ]</t>
  </si>
  <si>
    <t>[ Schlussfolgerungen oder Maßnahmen daraus: Dokument oder Befragung der MA ]</t>
  </si>
  <si>
    <t>[ wie und welche wird Information verteilt? ]</t>
  </si>
  <si>
    <t>[ Informationsdokument ]</t>
  </si>
  <si>
    <t>[ in welcher form werden Fahrgemeinschaften angeregt ]</t>
  </si>
  <si>
    <t>[ entsprechendes Dokumente oder Befragung der MA ]</t>
  </si>
  <si>
    <t>[ wie wird das zu Fuß gehen am Kindergartenweg angeregt? ]</t>
  </si>
  <si>
    <t>[ entsprechendes Dokumente, Vereinbarungen mit Programmen oder Befragung der MA ]</t>
  </si>
  <si>
    <t>[ wo werden alte Kopien abgelegt? ]</t>
  </si>
  <si>
    <t>[ ist diese Funktion beim Kopierer voreingestellt? ]</t>
  </si>
  <si>
    <t>[ wo sind Wetbags abgelegt? ]</t>
  </si>
  <si>
    <t>[ wie wird Material gesammelt und wo abgelegt? ]</t>
  </si>
  <si>
    <t>[ Werke aus Recyclingmaterial, Begehung ]</t>
  </si>
  <si>
    <t>[ Nennung der Mehrwegbehälter ]</t>
  </si>
  <si>
    <t>[ Nennung von 2 Apekten, kurze Beschreibung ]</t>
  </si>
  <si>
    <t>[ Nennung weiterer Apekte, kurze Beschreibung ]</t>
  </si>
  <si>
    <t>"ÖAMTC" zählt in der Regel als 1 Aspekt (= Verkehrssicherheit)
Nutzung von "Öffis" zählt auch als 1 Aspekt, Zu Fuß gehen wenn auch Mobilität Thema (was wird neben breiter Straße oder im Park gesehen)</t>
  </si>
  <si>
    <t>[ Nennung der zu beobachtenden Pflanzen oder Tiere ]</t>
  </si>
  <si>
    <t xml:space="preserve"> [ siehe 2 Zellen darüber ]</t>
  </si>
  <si>
    <t>[ z.B.Checkliste für die Verpflegung im KiGa (Anhang UZ 303), welche Infoswurden an Eltern verteilt? ]</t>
  </si>
  <si>
    <t>[ ausgefüllte Checkliste oder Speisepläne, Befragung der MA, Infos an Eltern ]</t>
  </si>
  <si>
    <t>z.B. Vorschlag für Eltern für eine "ideale Jause"</t>
  </si>
  <si>
    <t>[ nach welchen (internen) Richtlinien wird eingekauft oder geliefert? ]</t>
  </si>
  <si>
    <t>[ Rechnungen bzw. Lieferscheine oder Liefervereinbarungen ]</t>
  </si>
  <si>
    <t>[ Nennung der Bio-Produkte ]</t>
  </si>
  <si>
    <t>[ Nennung der angebotenen Getränke ]</t>
  </si>
  <si>
    <t>[ Begehung, Befragung der MA ]</t>
  </si>
  <si>
    <t>[ kurze Beschreibung des Angebotes ]</t>
  </si>
  <si>
    <t>[ Fotos, Befragung der MA ]</t>
  </si>
  <si>
    <t>Buffet 1x / Woche ist OK</t>
  </si>
  <si>
    <t>[ wann haben Kinder Zugang zu Frühstück oder Jause? ]</t>
  </si>
  <si>
    <t>[ kurze Beschreibung der Rituale]</t>
  </si>
  <si>
    <t>[ Fotos, Begehung, Befragung der MA ]</t>
  </si>
  <si>
    <t>[ kurze Beschreibung der entsprechenden Aktivitäten ]</t>
  </si>
  <si>
    <t>nur Obst oder Gemüse aufschneiden zu wenig (Obstsalat ja) 
keine Tiefkühlprodukte zulässig für Soll-Punkte
wöchentlich frisch zubereiten im Kindergarten --&gt; Bonus</t>
  </si>
  <si>
    <t>[ welche essbaren Pflanzen gibt innerhalb und im Garten? ]</t>
  </si>
  <si>
    <t>[ Fotos, Begehung ]</t>
  </si>
  <si>
    <t>Punkteverteilung beachten (1 P. für "innen", 2 P. für "draußen")</t>
  </si>
  <si>
    <t>[ Nennung der verkosteten Getränke, Häufigkeit ]</t>
  </si>
  <si>
    <t>z.B. verschiedene Trinkwasser, stilles und prickelndes Mineralwasser, ungesüßter Tee, Wasser mit Kräutern, Zitronen- oder Orangenscheiben</t>
  </si>
  <si>
    <t>[ Nennung der verkosteten Obst- bzw. Gemüsesorten, Häufigkeit  ]</t>
  </si>
  <si>
    <t>z.B. Varietäten von Apfel- oder Karottensorten, speckige und mehlige gekochte Erdäpfelsorten, etc.</t>
  </si>
  <si>
    <t>[ welche  (gratis) Bewegungsangebote, Häufigkeit? ]</t>
  </si>
  <si>
    <t xml:space="preserve">[ welche Vereinbarungen gibt es dazu? ] </t>
  </si>
  <si>
    <t>[ welche lärmmindernden Materialien werden wo verwendet? ]</t>
  </si>
  <si>
    <t>Mittagsruhe gilt nicht für Soll-Punkte</t>
  </si>
  <si>
    <t xml:space="preserve">[ wie bekommen die MA die Info? ] </t>
  </si>
  <si>
    <t>Stoßlüften, ggf. Steuermöglichkeiten der automatischen Lüftung.
Sinnvoll: Infos in der einer "Willkommensmappe" für neues Personal</t>
  </si>
  <si>
    <t>[wo hängen die Informationen zum Lüften ]</t>
  </si>
  <si>
    <t xml:space="preserve"> [ Lüftungsinformation und/oder Wartungsnachweise ]</t>
  </si>
  <si>
    <t>bei Lüftungsanlage auch regelm. Wartung wichtig (z. B. Wartungsprotokoll mit Bewertung)</t>
  </si>
  <si>
    <t>[ Beschreibung von gesundheitsfördernden Maßnahmen zusätzlich zu den Themen unter 6.1 - 6.5 ]</t>
  </si>
  <si>
    <t>[ Befragung der MA, ggf. pädagosches Konzept ]</t>
  </si>
  <si>
    <t>Andere Themen als Ernährung oder Bewegung, z. B.: Hygiene, wetterangepasste Bekleidung, auch seelische und psychische Gesundheit.</t>
  </si>
  <si>
    <t>[ wer führt die Zahnprophylaxe bzw. wie oft und in welchen Gruppen durch? ]</t>
  </si>
  <si>
    <t>[ Vereinbarungen, Wochen- oder Monatspläne oder Befragung der MA ]</t>
  </si>
  <si>
    <t>[ Welche Programme bzw. welche Themen gab es? ]</t>
  </si>
  <si>
    <t>[ Beschreibung der Gesundheitsangebote, welche die seelische bzw. psychische Gesundheit fördern ]</t>
  </si>
  <si>
    <t xml:space="preserve">Konfliktlösung, Kooperation, bewusste Körperwahrnehmung (z.B. Massagebälle), sexualpädagogische Impulse, Angebote zur Stressprävention, Angebote zur Suchtprävention </t>
  </si>
  <si>
    <t>[ wann wurde die letzte Erhebung wie durchgeführt? ]</t>
  </si>
  <si>
    <t>[ Auswertung der Erhebung oder Maßnahmenplan ]</t>
  </si>
  <si>
    <t>Anmerkung: gemäß Arbeitnehmer_innen-SchutzG muss der Arbeitgeber ergonomische Arbeitsmaterilaien bereitstellen</t>
  </si>
  <si>
    <t>[ Welche Programme bzw. welche Themen zur Geundheitsförderung der MA gab es? ]</t>
  </si>
  <si>
    <t>[ Nach welchen Kriterien werden Spiel- und Kreativmaterialien durch wen beschafft ]</t>
  </si>
  <si>
    <t>[ Beispiele für Spiel- und Kreativmaterialien  im Sinne der Richtlinie, Begehung ]</t>
  </si>
  <si>
    <t xml:space="preserve"> [ wann wurde eine Tauschbörse für welche Dinge und für wen abgehalten? ]</t>
  </si>
  <si>
    <t>[ ggf. Fotos, Befragung der MA ]</t>
  </si>
  <si>
    <t>[ wer wählt die Bücher bzw. die Themen aus, wie oft wird beschafft? ]</t>
  </si>
  <si>
    <t>[ Dokument, das Hinweis bzw. Regelungen für Eltern enthält ]</t>
  </si>
  <si>
    <t>[ wo befinden sich Schmutzschleusen, wie oft gereinigt? ]</t>
  </si>
  <si>
    <t>[ wer ist für Reinigung zuständig (intern oder extern)? ]</t>
  </si>
  <si>
    <t>Empfehlung: wo Desinfektion notwendig Mittel auf Alkoholbasis anstelle auf Chlorbasis bevorzugen</t>
  </si>
  <si>
    <t>[ Desinfektionsplan ]</t>
  </si>
  <si>
    <t>[ Name der Reiniger im Sinne des Umweltzeichens ]</t>
  </si>
  <si>
    <t>Hinweis: Details in der Richtlinie UZ 303 und Fußnote zu 7.1.3 beachten</t>
  </si>
  <si>
    <t>[ Reinigungsplan ]</t>
  </si>
  <si>
    <t>[ wer wurde wann geschult, welche Themen? ]</t>
  </si>
  <si>
    <t>[ welche Verbrauchsprodukte/Dienstleistungen mit einem staatlichen Umweltzeichen werden beschafft ]</t>
  </si>
  <si>
    <t xml:space="preserve"> [ Rechnungen oder Lieferscheine, ggf. Begehung ]</t>
  </si>
  <si>
    <r>
      <t xml:space="preserve">keine Doppelwertung mit 7.1.3 oder 7.2 oder 8.4. Unter anderen Fairtrade oder FSC sind </t>
    </r>
    <r>
      <rPr>
        <b/>
        <sz val="10"/>
        <rFont val="Arial"/>
        <family val="2"/>
      </rPr>
      <t>keine</t>
    </r>
    <r>
      <rPr>
        <sz val="10"/>
        <rFont val="Arial"/>
        <family val="2"/>
      </rPr>
      <t xml:space="preserve"> staatlichen Labels.</t>
    </r>
  </si>
  <si>
    <t xml:space="preserve"> [ wo gibt es einen permanenten Tauschplatz für … ? ]</t>
  </si>
  <si>
    <t xml:space="preserve"> [ Gibt es seitens des Erhalters / Trägers eine Beschaffungspolitik im Sinne des Umweltzeichens ?]</t>
  </si>
  <si>
    <t>Erhalter bzw. Träger des KiGa haben durch Unterzeichnung des Antrags unter anderem auch die Beschaffungskriterien zur Kenntnis genommen</t>
  </si>
  <si>
    <t>[ Rechnungen oder Lieferscheine, ggf. Begehung ]</t>
  </si>
  <si>
    <t xml:space="preserve"> [ wo stehen PC´s oder Drucker? ]</t>
  </si>
  <si>
    <t>[ Wo befindet sich das Raumkonzept, ist es im KiGa bekannt? ]</t>
  </si>
  <si>
    <t>[ Raumkonzept bzw. ggf. pädagosches Konzept ]</t>
  </si>
  <si>
    <t>[ siehe Nachweis bzw. Raumkonzept ]</t>
  </si>
  <si>
    <t>[ wo finden diese Gespräche statt ]</t>
  </si>
  <si>
    <t>[ wo ist der Wickeltisch? ]</t>
  </si>
  <si>
    <t>[ Beschreibung des Elternbereichs ]</t>
  </si>
  <si>
    <t>[ Beschreibung ]</t>
  </si>
  <si>
    <t>[ eigener Garten oder Nennung des Parks bzw. des Naturraums in der Nähe ]</t>
  </si>
  <si>
    <t>[ Begehung, ggf. online-Karten ]</t>
  </si>
  <si>
    <t>[ wo befindet sich die Abstellanlage? ]</t>
  </si>
  <si>
    <t>[ welche Vorschläge wurden an die Gemeinde übermittelt? ]</t>
  </si>
  <si>
    <t>[ Schriftverkehr ]</t>
  </si>
  <si>
    <t>[ Welche Art von Verkehrsberuhigung gibt es?]</t>
  </si>
  <si>
    <t>[ wer hat Aufzeichnungen zum Energieverbrauch? ]</t>
  </si>
  <si>
    <t>[ entsprechende Dokumente, ggf. Auswertungen ]</t>
  </si>
  <si>
    <t>[ Nennung der zuständigen Person, E-Mail oder Tel. ]</t>
  </si>
  <si>
    <t>[ wo hängt der Energieausweis, welche Klasse? ]</t>
  </si>
  <si>
    <t xml:space="preserve"> [ welche Energieversorgung für Strom, Wärme/Kälte? ]</t>
  </si>
  <si>
    <t>[ Begehung bzw. Stromleifervertrag ]</t>
  </si>
  <si>
    <t>z. B. Solaranlagen oder Umweltzeichen-Strom gemäß UZ 46</t>
  </si>
  <si>
    <t>[ welche Klassifizierung hat der Energieausweis oder es gibt entsprechende Sanierungs/Neubaupläne ]</t>
  </si>
  <si>
    <t>[ Begleitdokumente zum Energie-Ausweisoder anderer Sanierungsvorschlag ]</t>
  </si>
  <si>
    <t>generell kein Bonus für kostenpflichtige Angebote</t>
  </si>
  <si>
    <t>[ggf. weitere Beschreibung der Eigeninititaive ]</t>
  </si>
  <si>
    <t>[ Begehung, Befragung oder Dokument ]</t>
  </si>
  <si>
    <t>Beispiele … nur zur Information</t>
  </si>
  <si>
    <r>
      <rPr>
        <b/>
        <sz val="10"/>
        <color rgb="FFFF0000"/>
        <rFont val="Arial"/>
        <family val="2"/>
      </rPr>
      <t>mögliche</t>
    </r>
    <r>
      <rPr>
        <b/>
        <sz val="12"/>
        <rFont val="Arial"/>
        <family val="2"/>
      </rPr>
      <t xml:space="preserve">
Punkte 
max.
[ </t>
    </r>
    <r>
      <rPr>
        <b/>
        <sz val="12"/>
        <color rgb="FFFF0000"/>
        <rFont val="Arial"/>
        <family val="2"/>
      </rPr>
      <t>Info</t>
    </r>
    <r>
      <rPr>
        <b/>
        <sz val="12"/>
        <rFont val="Arial"/>
        <family val="2"/>
      </rPr>
      <t xml:space="preserve"> ]</t>
    </r>
  </si>
  <si>
    <t>Kontrollsummen</t>
  </si>
  <si>
    <t>Name des Kindergartens 
(ggf. kindergartenähnliche TBE)</t>
  </si>
  <si>
    <t>Erhalter bzw. Träger des Kindergartens 
bzw. übergeordnete Stelle:</t>
  </si>
  <si>
    <t>Summe Soll (ohne Bonus)</t>
  </si>
  <si>
    <t>( wenn alle Muss-Kriterien OK )</t>
  </si>
  <si>
    <r>
      <t xml:space="preserve">erreichte Summe </t>
    </r>
    <r>
      <rPr>
        <b/>
        <sz val="10"/>
        <rFont val="Arial"/>
        <family val="2"/>
      </rPr>
      <t>Muss</t>
    </r>
  </si>
  <si>
    <t>Anz. Gruppen 0 - 3</t>
  </si>
  <si>
    <t>Überschrift</t>
  </si>
  <si>
    <t>www-Link</t>
  </si>
  <si>
    <t>Sorten- und Geschmackvielfalt kennenlernen (sensorisch): 
jährliche Verkostung von versch. Obst-/Gemüsesorten (je 2 P.)</t>
  </si>
  <si>
    <t>Dokument vor Ort gesehen</t>
  </si>
  <si>
    <t>bei Begehung gesehen</t>
  </si>
  <si>
    <t>ggf. bereits in ASW</t>
  </si>
  <si>
    <r>
      <t xml:space="preserve">"ggf. bereits in ASW" </t>
    </r>
    <r>
      <rPr>
        <b/>
        <sz val="12"/>
        <rFont val="Arial"/>
        <family val="2"/>
      </rPr>
      <t xml:space="preserve">= Daten bereits im online-Antrag unter: 
https://bildung.umweltzeichen.at   </t>
    </r>
    <r>
      <rPr>
        <b/>
        <sz val="12"/>
        <color rgb="FFFF0000"/>
        <rFont val="Arial"/>
        <family val="2"/>
      </rPr>
      <t>ansonsten</t>
    </r>
    <r>
      <rPr>
        <b/>
        <sz val="12"/>
        <rFont val="Arial"/>
        <family val="2"/>
      </rPr>
      <t xml:space="preserve"> hier eingetragen</t>
    </r>
  </si>
  <si>
    <t xml:space="preserve">[ in diesem Tabellenblatt bitte grüne (ggf. hellgelbe) Felder ausfüllen bzw. überschreiben …. teilweise bis Spalte H ] </t>
  </si>
  <si>
    <t>[ Uhrzeiten &amp; Gesamtstunden 
pro Woche ] … ggf. in ASW</t>
  </si>
  <si>
    <t>in ASW unter 4. Dokumente hochzuladen</t>
  </si>
  <si>
    <t xml:space="preserve"> [ zur Kenntniss genommen: Name ]</t>
  </si>
  <si>
    <r>
      <rPr>
        <b/>
        <sz val="12"/>
        <rFont val="Arial"/>
        <family val="2"/>
      </rPr>
      <t>Datum und Kenntnisnahme (übergeordnete Stelle):</t>
    </r>
    <r>
      <rPr>
        <sz val="12"/>
        <rFont val="Arial"/>
        <family val="2"/>
      </rPr>
      <t xml:space="preserve">
kann eingescannt sein [ in C20 einfügen … Grafik ]</t>
    </r>
  </si>
  <si>
    <r>
      <rPr>
        <b/>
        <sz val="12"/>
        <rFont val="Arial"/>
        <family val="2"/>
      </rPr>
      <t>Datum und Kenntnisnahme (Leitung KiGa):</t>
    </r>
    <r>
      <rPr>
        <sz val="12"/>
        <rFont val="Arial"/>
        <family val="2"/>
      </rPr>
      <t xml:space="preserve">
kann eingescannt sein [ in C7 einfügen … Grafik ]</t>
    </r>
  </si>
  <si>
    <t>3.7</t>
  </si>
  <si>
    <t>Zusätzliche pädagogische Konzepte und/oder
zusätzliches Fachpersonal</t>
  </si>
  <si>
    <t>zusätzliche pädagogische Ansätze (pro Ansatz 2 P., max. 4 P.)</t>
  </si>
  <si>
    <t>Weiterbildung zu ÖUZ-Themen (je Thema &amp; Jahr 1 P.)</t>
  </si>
  <si>
    <t>[ ÖUZ-Themen: Thema 1 (wer), Thema 2 (wer), ... ]</t>
  </si>
  <si>
    <t>monatliche Sitzung zum Austausch über pädagogische Arbeit &amp; ÖUZ-Themen</t>
  </si>
  <si>
    <t>[ Beispiele für besprochene ÖUZ-Themen ]</t>
  </si>
  <si>
    <t>Protokoll zur Sitzung sinnvoll, Tagesordnung mit ÖUZ-Themen auch OK</t>
  </si>
  <si>
    <t>Schriftliche Einladung an die Eltern zur Mitarbeit (ÖUZ)</t>
  </si>
  <si>
    <t>Einbeziehung der Eltern in Tätigkeriten des KiGa (zB Kochen, Gartengestaltung, ÖUZ-Aktivitäten, je Aktivität 1 P.)</t>
  </si>
  <si>
    <r>
      <t xml:space="preserve">Beispiele für Nachweise (max 4 J. alt)
</t>
    </r>
    <r>
      <rPr>
        <sz val="12"/>
        <rFont val="Arial"/>
        <family val="2"/>
      </rPr>
      <t>[ Stichworte ]
zur Ablage relevanter Dokumente z.B. eine physische oder elektonische ÖUZ-Box einrichten</t>
    </r>
  </si>
  <si>
    <r>
      <rPr>
        <b/>
        <sz val="10"/>
        <rFont val="Arial"/>
        <family val="2"/>
      </rPr>
      <t>Ab Folgeprüfung</t>
    </r>
    <r>
      <rPr>
        <sz val="10"/>
        <rFont val="Arial"/>
        <family val="2"/>
      </rPr>
      <t xml:space="preserve"> Nachweis für Besprechung zu ÖUZ-Themen: Protokolle oder Maßnahmenpläne</t>
    </r>
  </si>
  <si>
    <t>ÖUZ-Team wird Eltern &amp; Besucher_innen bekannt gemacht (Eingang, HP), Änderungen kommunizieren (auch ASW)</t>
  </si>
  <si>
    <t>[ Aushang ÖUZ-Team = wo?, Begehung, ggf. Link zur Website ]</t>
  </si>
  <si>
    <t>ÖUZ-Team: auch Eltern, Erhalter / Träger (je 1 P.)</t>
  </si>
  <si>
    <t>Kontrolle durch VKI 4 Wo. nach  
1. Freigabe des ÖUZ auf Website</t>
  </si>
  <si>
    <t>[ Aushang ÖUZ-Logo = wo?, Begehung, ggf. Link zur Website ]</t>
  </si>
  <si>
    <r>
      <rPr>
        <b/>
        <sz val="10"/>
        <rFont val="Arial"/>
        <family val="2"/>
      </rPr>
      <t>Wenn Erstprüfung:</t>
    </r>
    <r>
      <rPr>
        <sz val="10"/>
        <rFont val="Arial"/>
        <family val="2"/>
      </rPr>
      <t xml:space="preserve"> 
KiGa sendet nach max. 4 Wochen Foto und/oder Link mit ÖUZ-Logo </t>
    </r>
  </si>
  <si>
    <t>Präsentation geplanter Maßnahmen &amp; Aktivitäten zum ÖUZ 
(ggf. auch Newsletter)</t>
  </si>
  <si>
    <t>[ Aushang = ÖUZ-Maßnahmen, Begehung ggf. Link zur Website ]</t>
  </si>
  <si>
    <t>Information über Stand der ÖUZ-Aktivitäten bei Elternabenden</t>
  </si>
  <si>
    <t>Präsentation der ÖUZ-Aktivitäten mit Kindern für die Öffentlichkeit</t>
  </si>
  <si>
    <t xml:space="preserve">Den Kindern werden die Kinderrechte im Zusammenhang 
mit den SDGs erklärt </t>
  </si>
  <si>
    <t>Transparenz der pädagogischen Bildungsarbeit durch Aushänge oder durch regelmäßige Mail/Elterapp etc.;  Organisatorisches wird im Vorhinein kommuniziert.</t>
  </si>
  <si>
    <r>
      <t xml:space="preserve">3x pro Woche Zeit im Freien, auch päd. Arbeit dazu (Natur und Umwelt / </t>
    </r>
    <r>
      <rPr>
        <b/>
        <sz val="10"/>
        <rFont val="Arial"/>
        <family val="2"/>
      </rPr>
      <t>Biodiversität</t>
    </r>
    <r>
      <rPr>
        <sz val="10"/>
        <rFont val="Arial"/>
        <family val="2"/>
      </rPr>
      <t>)</t>
    </r>
  </si>
  <si>
    <t>mind. 1x jährlich  sensorische Wasser- / Gertänkeverkostung</t>
  </si>
  <si>
    <t>Vorbereitungszeit ist mind. 15%  / 20% der Arbeitszeit</t>
  </si>
  <si>
    <t>regelmäßig: mind. alle 1 - 2 Jahre; Angebot sollte es nicht nur bei "Bedarf aufgrund von Problemen" geben</t>
  </si>
  <si>
    <t>Mitarbeiter_innen-Gespräch zählt für 2 Soll-Punkte (wenn alle Mitarbeiter_innen), regelmäßig: mind. alle 1 - 2 Jahre</t>
  </si>
  <si>
    <t>"Morgenkreis" als Stichwort zu wenig, mind. 2 Beispiele für konkrete Entscheidungen im Alltag (z. B. wählbare Angebote, Art des Bastelmaterials), Vertrauen in Selbstständigkeit der Kinder</t>
  </si>
  <si>
    <t>dieses Soll-Kriterium ist jetzt bei Kapitel 8.1</t>
  </si>
  <si>
    <t>Beschaffung: Produkte/Dienstleistungen mit einem staatlichen Umweltzeichen (je Produktgruppe 1 P.)</t>
  </si>
  <si>
    <t>Raumkonzept und Lärmprävention</t>
  </si>
  <si>
    <t>Raumakustische Maßnahmen zumindest innerhalb des Gruppenraums  vorhanden: mind. Deckenabsorber (2 P.) zusätzliche Wandabsorber oder weitere lärmmindernde Materialien bzw. technische Maßnahmen (1 P.)</t>
  </si>
  <si>
    <t>2 einfache biodiversitätsfördernde Maßnahmen sind vorhanden</t>
  </si>
  <si>
    <t xml:space="preserve">Wohnstraße, Begegnungs- oder Tempo 30-Zone 
oder temporäre Sperre </t>
  </si>
  <si>
    <t>z.B.: Futterstelle für Vögel, Insektenhotel, verwilderte Bereiche (z.B. Wiesenflächen, die höchstens einmal im Jahr gemäht werden)</t>
  </si>
  <si>
    <t>Eine Dachbegrünung ist vorhanden (ggf. mit Solaranlagen)</t>
  </si>
  <si>
    <t xml:space="preserve">z.B. Nutzgarten ggf. Kombination mit Solarpanlage – auch mit entsprechender Bepflanzung / Strukturen </t>
  </si>
  <si>
    <t>mind. 1 Seite ist großteils begrünt</t>
  </si>
  <si>
    <t>NEU</t>
  </si>
  <si>
    <t>[ Nennung zusätzlichen Fachpersonals: Name und Qualifikation ]</t>
  </si>
  <si>
    <t>Unterstützung durch zusätzliches Fachpersonal wie z.B. 
Ergotherapeut:innen, Elementarpädagog:innen für Inklusion, Psycholog:innen</t>
  </si>
  <si>
    <r>
      <rPr>
        <b/>
        <sz val="10"/>
        <rFont val="Arial"/>
        <family val="2"/>
      </rPr>
      <t xml:space="preserve">nicht verwechseln mit Betreuungsschlüssel </t>
    </r>
    <r>
      <rPr>
        <sz val="10"/>
        <rFont val="Arial"/>
        <family val="2"/>
      </rPr>
      <t>(= Eigeninitiative)</t>
    </r>
  </si>
  <si>
    <t>[ Zeugnisse oder mündl Betsätigung durch Leitung ]</t>
  </si>
  <si>
    <t>tw.
NEU</t>
  </si>
  <si>
    <r>
      <t xml:space="preserve">Mind. 25% (2 P.) </t>
    </r>
    <r>
      <rPr>
        <b/>
        <sz val="10"/>
        <rFont val="Arial"/>
        <family val="2"/>
      </rPr>
      <t>oder 50% (3 P.)</t>
    </r>
    <r>
      <rPr>
        <sz val="10"/>
        <rFont val="Arial"/>
        <family val="2"/>
      </rPr>
      <t xml:space="preserve"> des wöchentliches Angebots  Warenumsatz) sind "bio"</t>
    </r>
  </si>
  <si>
    <r>
      <t>Raumkonzept mit Datum vorhanden (inkl. päd Ziele,</t>
    </r>
    <r>
      <rPr>
        <b/>
        <sz val="10"/>
        <rFont val="Arial"/>
        <family val="2"/>
      </rPr>
      <t xml:space="preserve"> lärmfreie Zonen</t>
    </r>
    <r>
      <rPr>
        <sz val="10"/>
        <rFont val="Arial"/>
        <family val="2"/>
      </rPr>
      <t xml:space="preserve"> und Aktivitätsbereiche)</t>
    </r>
  </si>
  <si>
    <r>
      <rPr>
        <b/>
        <sz val="10"/>
        <rFont val="Arial"/>
        <family val="2"/>
      </rPr>
      <t>allgemeiner Weiterbildungsplan</t>
    </r>
    <r>
      <rPr>
        <sz val="10"/>
        <rFont val="Arial"/>
        <family val="2"/>
      </rPr>
      <t xml:space="preserve"> für Mitarbeiter_innen am Standort erfüllt gesetzliche Mindesanforderungen</t>
    </r>
  </si>
  <si>
    <t>https://unicef.at/kinderrechte-oesterreich/sustainable-development-goals</t>
  </si>
  <si>
    <t>[ Beispiel bzw. Beschreibung ]</t>
  </si>
  <si>
    <t>www.umweltzeichen.at/biodiversität</t>
  </si>
  <si>
    <r>
      <t xml:space="preserve">[ Vereinbarungen oder Regeln zu Outdoor-Aktivitäten, Beispiele für pädagogische Impulse, insbes. auch zu </t>
    </r>
    <r>
      <rPr>
        <b/>
        <sz val="10"/>
        <rFont val="Arial"/>
        <family val="2"/>
      </rPr>
      <t>Biodiversität</t>
    </r>
    <r>
      <rPr>
        <sz val="10"/>
        <rFont val="Arial"/>
        <family val="2"/>
      </rPr>
      <t xml:space="preserve"> dazu ]</t>
    </r>
  </si>
  <si>
    <r>
      <t xml:space="preserve">Möglichkeiten zur Beobachtung von "Natur" </t>
    </r>
    <r>
      <rPr>
        <u/>
        <sz val="10"/>
        <rFont val="Arial"/>
        <family val="2"/>
      </rPr>
      <t>im Innenraum</t>
    </r>
  </si>
  <si>
    <t>Prozent Warenumsatz</t>
  </si>
  <si>
    <r>
      <t>Maßnahmen zur Resteverwertung (</t>
    </r>
    <r>
      <rPr>
        <b/>
        <sz val="10"/>
        <rFont val="Arial"/>
        <family val="2"/>
      </rPr>
      <t>1 Punkt mehr</t>
    </r>
    <r>
      <rPr>
        <sz val="10"/>
        <rFont val="Arial"/>
        <family val="2"/>
      </rPr>
      <t>)</t>
    </r>
  </si>
  <si>
    <t>siehe auch Links zu 8.1 in den Umsetzungstipps (XLS-Liste)</t>
  </si>
  <si>
    <r>
      <t>Energieausweis A++ (</t>
    </r>
    <r>
      <rPr>
        <b/>
        <sz val="10"/>
        <rFont val="Arial"/>
        <family val="2"/>
      </rPr>
      <t>5. P.</t>
    </r>
    <r>
      <rPr>
        <sz val="10"/>
        <rFont val="Arial"/>
        <family val="2"/>
      </rPr>
      <t>) oder A+ (</t>
    </r>
    <r>
      <rPr>
        <b/>
        <sz val="10"/>
        <rFont val="Arial"/>
        <family val="2"/>
      </rPr>
      <t>4 P</t>
    </r>
    <r>
      <rPr>
        <sz val="10"/>
        <rFont val="Arial"/>
        <family val="2"/>
      </rPr>
      <t xml:space="preserve">.) 
</t>
    </r>
    <r>
      <rPr>
        <b/>
        <sz val="10"/>
        <rFont val="Arial"/>
        <family val="2"/>
      </rPr>
      <t>oder A</t>
    </r>
    <r>
      <rPr>
        <sz val="10"/>
        <rFont val="Arial"/>
        <family val="2"/>
      </rPr>
      <t xml:space="preserve"> (</t>
    </r>
    <r>
      <rPr>
        <b/>
        <sz val="10"/>
        <rFont val="Arial"/>
        <family val="2"/>
      </rPr>
      <t>2 P</t>
    </r>
    <r>
      <rPr>
        <sz val="10"/>
        <rFont val="Arial"/>
        <family val="2"/>
      </rPr>
      <t>.)</t>
    </r>
  </si>
  <si>
    <r>
      <t xml:space="preserve">[ Nennung der zuständigen Person, E-Mail oder Tel., 
</t>
    </r>
    <r>
      <rPr>
        <b/>
        <sz val="10"/>
        <rFont val="Arial"/>
        <family val="2"/>
      </rPr>
      <t>E-Mail an VKI</t>
    </r>
    <r>
      <rPr>
        <sz val="10"/>
        <rFont val="Arial"/>
        <family val="2"/>
      </rPr>
      <t xml:space="preserve"> ]</t>
    </r>
  </si>
  <si>
    <r>
      <t xml:space="preserve">Neubau, </t>
    </r>
    <r>
      <rPr>
        <b/>
        <sz val="12"/>
        <rFont val="Arial"/>
        <family val="2"/>
      </rPr>
      <t>Zubau</t>
    </r>
    <r>
      <rPr>
        <sz val="12"/>
        <rFont val="Arial"/>
        <family val="2"/>
      </rPr>
      <t xml:space="preserve"> oder Sanierung  </t>
    </r>
  </si>
  <si>
    <r>
      <t xml:space="preserve">Bonuspunkte für </t>
    </r>
    <r>
      <rPr>
        <b/>
        <sz val="12"/>
        <color rgb="FFFF0000"/>
        <rFont val="Arial"/>
        <family val="2"/>
      </rPr>
      <t>die besten</t>
    </r>
    <r>
      <rPr>
        <b/>
        <sz val="12"/>
        <rFont val="Arial"/>
        <family val="2"/>
      </rPr>
      <t xml:space="preserve"> Eigeninitiativen  </t>
    </r>
  </si>
  <si>
    <r>
      <t>je Eigeninitiative  1 - 2 Punkte,</t>
    </r>
    <r>
      <rPr>
        <sz val="12"/>
        <color rgb="FFFF0000"/>
        <rFont val="Arial"/>
        <family val="2"/>
      </rPr>
      <t xml:space="preserve"> insges. </t>
    </r>
    <r>
      <rPr>
        <b/>
        <sz val="12"/>
        <color rgb="FFFF0000"/>
        <rFont val="Arial"/>
        <family val="2"/>
      </rPr>
      <t xml:space="preserve">max. 8 </t>
    </r>
    <r>
      <rPr>
        <sz val="12"/>
        <color rgb="FFFF0000"/>
        <rFont val="Arial"/>
        <family val="2"/>
      </rPr>
      <t>Zusatzpunkte</t>
    </r>
  </si>
  <si>
    <r>
      <t>Zellen B 234 - F 255 (</t>
    </r>
    <r>
      <rPr>
        <b/>
        <sz val="14"/>
        <color rgb="FF0070C0"/>
        <rFont val="Arial"/>
        <family val="2"/>
      </rPr>
      <t>innerhalb gelber Rahmen</t>
    </r>
    <r>
      <rPr>
        <b/>
        <sz val="14"/>
        <color rgb="FFFF0000"/>
        <rFont val="Arial"/>
        <family val="2"/>
      </rPr>
      <t>) werden nach dem AUDIT durch Prüfer/in in den Prüfbericht kopiert</t>
    </r>
  </si>
  <si>
    <r>
      <t xml:space="preserve">Thema / Überschrift 
ANFORDERUNG [ </t>
    </r>
    <r>
      <rPr>
        <b/>
        <sz val="12"/>
        <color rgb="FFFF0000"/>
        <rFont val="Arial"/>
        <family val="2"/>
      </rPr>
      <t>RL 1.1.2022</t>
    </r>
    <r>
      <rPr>
        <b/>
        <sz val="12"/>
        <rFont val="Arial"/>
        <family val="2"/>
      </rPr>
      <t xml:space="preserve"> ]
Änderungen "gelb"
</t>
    </r>
    <r>
      <rPr>
        <b/>
        <sz val="12"/>
        <color rgb="FFFF0000"/>
        <rFont val="Arial"/>
        <family val="2"/>
      </rPr>
      <t>NUR INFO ggf. ZUM AUSDRUCK</t>
    </r>
  </si>
  <si>
    <t xml:space="preserve">Förderung des Zufußgehens am Kindergarten- oder Arbeitsweg </t>
  </si>
  <si>
    <r>
      <t xml:space="preserve">Thema / Überschrift 
ANFORDERUNG [ </t>
    </r>
    <r>
      <rPr>
        <b/>
        <sz val="12"/>
        <color rgb="FFFF0000"/>
        <rFont val="Arial"/>
        <family val="2"/>
      </rPr>
      <t>RL 1.1.2022</t>
    </r>
    <r>
      <rPr>
        <b/>
        <sz val="12"/>
        <rFont val="Arial"/>
        <family val="2"/>
      </rPr>
      <t xml:space="preserve"> ]
Änderungen "gelb"
</t>
    </r>
    <r>
      <rPr>
        <b/>
        <sz val="12"/>
        <color rgb="FFFF0000"/>
        <rFont val="Arial"/>
        <family val="2"/>
      </rPr>
      <t>Folgeprüfung</t>
    </r>
    <r>
      <rPr>
        <b/>
        <sz val="12"/>
        <rFont val="Arial"/>
        <family val="2"/>
      </rPr>
      <t xml:space="preserve"> (andere Anforderungen)</t>
    </r>
  </si>
  <si>
    <r>
      <t xml:space="preserve">wiederholte Auseinandersetzung &amp; unterschiedlichen Aspekte zum Thema Energie (Erstprüfung 2 Aspekte, 
</t>
    </r>
    <r>
      <rPr>
        <b/>
        <sz val="10"/>
        <color rgb="FFFF0000"/>
        <rFont val="Arial"/>
        <family val="2"/>
      </rPr>
      <t>Folgeprüfungen</t>
    </r>
    <r>
      <rPr>
        <sz val="10"/>
        <rFont val="Arial"/>
        <family val="2"/>
      </rPr>
      <t xml:space="preserve"> 4 Aspekte)</t>
    </r>
  </si>
  <si>
    <r>
      <t xml:space="preserve">wiederholte Auseinandersetzung &amp; unterschiedlichen Aspekte zum Thema Mobilität (Erstprüfung 2 Aspekte, 
</t>
    </r>
    <r>
      <rPr>
        <b/>
        <sz val="10"/>
        <color rgb="FFFF0000"/>
        <rFont val="Arial"/>
        <family val="2"/>
      </rPr>
      <t>Folgeprüfungen</t>
    </r>
    <r>
      <rPr>
        <sz val="10"/>
        <rFont val="Arial"/>
        <family val="2"/>
      </rPr>
      <t xml:space="preserve"> 4 Aspekte)</t>
    </r>
  </si>
  <si>
    <r>
      <t xml:space="preserve">Mehr als 2 bzw. bei </t>
    </r>
    <r>
      <rPr>
        <b/>
        <sz val="10"/>
        <color rgb="FFFF0000"/>
        <rFont val="Arial"/>
        <family val="2"/>
      </rPr>
      <t>Folgeprüfungen</t>
    </r>
    <r>
      <rPr>
        <sz val="10"/>
        <rFont val="Arial"/>
        <family val="2"/>
      </rPr>
      <t xml:space="preserve"> 4 päd. Impulse 
in 4 Jahren zum Thema Energie</t>
    </r>
  </si>
  <si>
    <r>
      <t xml:space="preserve">Mehr als 2 bzw. bei </t>
    </r>
    <r>
      <rPr>
        <b/>
        <sz val="10"/>
        <color rgb="FFFF0000"/>
        <rFont val="Arial"/>
        <family val="2"/>
      </rPr>
      <t>Folgeprüfungen</t>
    </r>
    <r>
      <rPr>
        <sz val="10"/>
        <rFont val="Arial"/>
        <family val="2"/>
      </rPr>
      <t xml:space="preserve"> 4 päd. Impulse
 in 4 Jahren zum Thema Mobilität</t>
    </r>
  </si>
  <si>
    <r>
      <t xml:space="preserve">Mehr als 2 bzw. bei </t>
    </r>
    <r>
      <rPr>
        <b/>
        <sz val="10"/>
        <color rgb="FFFF0000"/>
        <rFont val="Arial"/>
        <family val="2"/>
      </rPr>
      <t>Folgeprüfungen</t>
    </r>
    <r>
      <rPr>
        <sz val="10"/>
        <rFont val="Arial"/>
        <family val="2"/>
      </rPr>
      <t xml:space="preserve"> 4 päd. Impulse in 4 Jahren zum Thema Abfallvermeidung</t>
    </r>
  </si>
  <si>
    <r>
      <t xml:space="preserve">wiederholte Auseinandersetzung &amp; unterschiedlichen Aspekte zum Thema Abfallvermneidung (Erstprüfung 2 Aspekte, </t>
    </r>
    <r>
      <rPr>
        <b/>
        <sz val="10"/>
        <color rgb="FFFF0000"/>
        <rFont val="Arial"/>
        <family val="2"/>
      </rPr>
      <t>Folgeprüfungen</t>
    </r>
    <r>
      <rPr>
        <sz val="10"/>
        <rFont val="Arial"/>
        <family val="2"/>
      </rPr>
      <t xml:space="preserve"> 4 Aspekte)</t>
    </r>
  </si>
  <si>
    <r>
      <t xml:space="preserve">wiederholte Auseinandersetzung &amp; unterschiedlichen Aspekte zum Thema Ernährung (Erstprüfung 2 Aspekte, </t>
    </r>
    <r>
      <rPr>
        <b/>
        <sz val="10"/>
        <color rgb="FFFF0000"/>
        <rFont val="Arial"/>
        <family val="2"/>
      </rPr>
      <t>Folgeprüfungen</t>
    </r>
    <r>
      <rPr>
        <sz val="10"/>
        <rFont val="Arial"/>
        <family val="2"/>
      </rPr>
      <t xml:space="preserve"> 4 Aspekte)</t>
    </r>
  </si>
  <si>
    <r>
      <t xml:space="preserve">Es gibt mehr als 2 bzw. bei </t>
    </r>
    <r>
      <rPr>
        <b/>
        <sz val="10"/>
        <color rgb="FFFF0000"/>
        <rFont val="Arial"/>
        <family val="2"/>
      </rPr>
      <t>Folgeprüfungen</t>
    </r>
    <r>
      <rPr>
        <sz val="10"/>
        <rFont val="Arial"/>
        <family val="2"/>
      </rPr>
      <t xml:space="preserve"> 4 päd. Impulse 
in 4 Jahren zum Thema Ernährung</t>
    </r>
  </si>
  <si>
    <r>
      <t xml:space="preserve">wiederholte Auseinandersetzung &amp; unterschiedlichen Aspekte zum Thema "Lärm" (Erstprüfung 2 Aspekte, 
</t>
    </r>
    <r>
      <rPr>
        <b/>
        <sz val="10"/>
        <color rgb="FFFF0000"/>
        <rFont val="Arial"/>
        <family val="2"/>
      </rPr>
      <t>Folgeprüfungen</t>
    </r>
    <r>
      <rPr>
        <sz val="10"/>
        <rFont val="Arial"/>
        <family val="2"/>
      </rPr>
      <t xml:space="preserve"> 4 Aspekte)</t>
    </r>
  </si>
  <si>
    <r>
      <t xml:space="preserve">Es gibt mehr als 2 bzw. bei </t>
    </r>
    <r>
      <rPr>
        <b/>
        <sz val="10"/>
        <color rgb="FFFF0000"/>
        <rFont val="Arial"/>
        <family val="2"/>
      </rPr>
      <t>Folgeprüfungen</t>
    </r>
    <r>
      <rPr>
        <sz val="10"/>
        <rFont val="Arial"/>
        <family val="2"/>
      </rPr>
      <t xml:space="preserve"> 4 päd. Impulse 
in 4 Jahren zum Thema "Lärm"</t>
    </r>
  </si>
  <si>
    <t xml:space="preserve">Weitere Themen zur Gesundheitsförderung  </t>
  </si>
  <si>
    <t>Umweltzeichen-Produkte/Dienstleistungen</t>
  </si>
  <si>
    <t>Eine großflächige Fassadenbegrünung ist vorhanden</t>
  </si>
  <si>
    <t>Erhalter bzw. Träger informiert den VKI bei Beantragung oder Verlängerung des Umweltzeichens (oder während der Laufzeit) so früh wie möglich über einen geplanten Neubau, Zubau bzw. eine geplante Sanierung des Kindergartens</t>
  </si>
  <si>
    <t>Recyclingmaterialien für kreatives Gestalten oder 
als Verpackung</t>
  </si>
  <si>
    <r>
      <t xml:space="preserve">ÖUZ-Logo </t>
    </r>
    <r>
      <rPr>
        <b/>
        <u/>
        <sz val="10"/>
        <rFont val="Arial"/>
        <family val="2"/>
      </rPr>
      <t>nach</t>
    </r>
    <r>
      <rPr>
        <sz val="10"/>
        <rFont val="Arial"/>
        <family val="2"/>
      </rPr>
      <t xml:space="preserve"> positiver Erstprüfung sichtbar (Eingangsbereich &amp; Webseite des Kindergartens)</t>
    </r>
  </si>
  <si>
    <t>[ Aushang ÖUZ-Team = wo?, Begehung, ggf. Link zur Webseite ]</t>
  </si>
  <si>
    <t>[ Aushang ÖUZ-Logo = wo?, Begehung, ggf. Link zur Webseite ]</t>
  </si>
  <si>
    <t>[ Aushang = ÖUZ-Maßnahmen, Begehung ggf. Link zur Webseite ]</t>
  </si>
  <si>
    <t>[ ggf. Link zur Webseite ]</t>
  </si>
  <si>
    <t>[ Info-Mappe = wo?, Begehung, ggf. Link zur Webseite ]</t>
  </si>
  <si>
    <t>in Summe max. 8 Punkte möglich:</t>
  </si>
  <si>
    <t>Summe Soll-Punkte</t>
  </si>
  <si>
    <t>Erstprüfung</t>
  </si>
  <si>
    <t>Folgeprüfungen</t>
  </si>
  <si>
    <t>Versions-Nummer RL</t>
  </si>
  <si>
    <r>
      <t xml:space="preserve"> 1 - 2022 </t>
    </r>
    <r>
      <rPr>
        <sz val="14"/>
        <rFont val="Arial"/>
        <family val="2"/>
      </rPr>
      <t>( Update nur XLS: 11 - 2023 )</t>
    </r>
  </si>
  <si>
    <t>Bereich</t>
  </si>
  <si>
    <t>Kriterium</t>
  </si>
  <si>
    <t>3.3</t>
  </si>
  <si>
    <r>
      <t xml:space="preserve">Garten bzw. Grünflächen </t>
    </r>
    <r>
      <rPr>
        <b/>
        <sz val="12"/>
        <rFont val="Arial"/>
        <family val="2"/>
      </rPr>
      <t>und Biodiversität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</si>
</sst>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_ ;[Red]\-0\ "/>
  </numFmts>
  <fonts count="45" x14ac:knownFonts="1">
    <font>
      <sz val="10"/>
      <name val="Arial"/>
    </font>
    <font>
      <sz val="11"/>
      <color theme="1"/>
      <name val="Calibri"/>
      <family val="2"/>
      <scheme val="minor"/>
    </font>
    <font>
      <sz val="12"/>
      <name val="Arial"/>
      <family val="2"/>
    </font>
    <font>
      <b/>
      <sz val="12"/>
      <name val="Arial"/>
      <family val="2"/>
    </font>
    <font>
      <b/>
      <sz val="11"/>
      <name val="Arial"/>
      <family val="2"/>
    </font>
    <font>
      <sz val="11"/>
      <name val="Arial"/>
      <family val="2"/>
    </font>
    <font>
      <b/>
      <sz val="10"/>
      <name val="Arial"/>
      <family val="2"/>
    </font>
    <font>
      <sz val="10"/>
      <name val="Arial"/>
      <family val="2"/>
    </font>
    <font>
      <b/>
      <u/>
      <sz val="10"/>
      <name val="Arial"/>
      <family val="2"/>
    </font>
    <font>
      <sz val="9"/>
      <color indexed="81"/>
      <name val="Tahoma"/>
      <family val="2"/>
    </font>
    <font>
      <b/>
      <sz val="9"/>
      <color indexed="81"/>
      <name val="Tahoma"/>
      <family val="2"/>
    </font>
    <font>
      <b/>
      <sz val="16"/>
      <color indexed="81"/>
      <name val="Tahoma"/>
      <family val="2"/>
    </font>
    <font>
      <sz val="16"/>
      <color indexed="81"/>
      <name val="Tahoma"/>
      <family val="2"/>
    </font>
    <font>
      <i/>
      <sz val="10"/>
      <name val="Arial"/>
      <family val="2"/>
    </font>
    <font>
      <b/>
      <sz val="12"/>
      <color rgb="FFFF0000"/>
      <name val="Arial"/>
      <family val="2"/>
    </font>
    <font>
      <sz val="9"/>
      <name val="Arial"/>
      <family val="2"/>
    </font>
    <font>
      <b/>
      <sz val="14"/>
      <color rgb="FFFF0000"/>
      <name val="Arial"/>
      <family val="2"/>
    </font>
    <font>
      <sz val="14"/>
      <color rgb="FFFF0000"/>
      <name val="Arial"/>
      <family val="2"/>
    </font>
    <font>
      <sz val="14"/>
      <name val="Arial"/>
      <family val="2"/>
    </font>
    <font>
      <b/>
      <sz val="14"/>
      <name val="Arial"/>
      <family val="2"/>
    </font>
    <font>
      <sz val="18"/>
      <name val="Arial"/>
      <family val="2"/>
    </font>
    <font>
      <sz val="18"/>
      <color rgb="FF0070C0"/>
      <name val="Arial"/>
      <family val="2"/>
    </font>
    <font>
      <sz val="18"/>
      <color rgb="FF0070C0"/>
      <name val="Arial Black"/>
      <family val="2"/>
    </font>
    <font>
      <b/>
      <sz val="14"/>
      <color rgb="FF0070C0"/>
      <name val="Arial"/>
      <family val="2"/>
    </font>
    <font>
      <b/>
      <sz val="10"/>
      <color rgb="FF008000"/>
      <name val="Arial"/>
      <family val="2"/>
    </font>
    <font>
      <sz val="10"/>
      <color rgb="FFCC0000"/>
      <name val="Arial"/>
      <family val="2"/>
    </font>
    <font>
      <sz val="12"/>
      <color rgb="FFCC0000"/>
      <name val="Arial"/>
      <family val="2"/>
    </font>
    <font>
      <b/>
      <sz val="10"/>
      <color rgb="FFCC0000"/>
      <name val="Arial"/>
      <family val="2"/>
    </font>
    <font>
      <sz val="8"/>
      <name val="Arial"/>
      <family val="2"/>
    </font>
    <font>
      <b/>
      <sz val="10"/>
      <color rgb="FFFF0000"/>
      <name val="Arial"/>
      <family val="2"/>
    </font>
    <font>
      <i/>
      <sz val="10"/>
      <color rgb="FF00CC00"/>
      <name val="Arial"/>
      <family val="2"/>
    </font>
    <font>
      <u/>
      <sz val="10"/>
      <name val="Arial"/>
      <family val="2"/>
    </font>
    <font>
      <b/>
      <sz val="12"/>
      <color rgb="FFFFFF99"/>
      <name val="Arial"/>
      <family val="2"/>
    </font>
    <font>
      <sz val="12"/>
      <color rgb="FFFFFFFF"/>
      <name val="Arial"/>
      <family val="2"/>
    </font>
    <font>
      <sz val="12"/>
      <color rgb="FFFFC000"/>
      <name val="Arial"/>
      <family val="2"/>
    </font>
    <font>
      <sz val="9"/>
      <color indexed="81"/>
      <name val="Arial"/>
      <family val="2"/>
    </font>
    <font>
      <b/>
      <sz val="9"/>
      <color indexed="81"/>
      <name val="Arial"/>
      <family val="2"/>
    </font>
    <font>
      <b/>
      <sz val="16"/>
      <color indexed="81"/>
      <name val="Arial"/>
      <family val="2"/>
    </font>
    <font>
      <sz val="16"/>
      <color indexed="81"/>
      <name val="Arial"/>
      <family val="2"/>
    </font>
    <font>
      <b/>
      <sz val="11"/>
      <color rgb="FFFF0000"/>
      <name val="Arial"/>
      <family val="2"/>
    </font>
    <font>
      <b/>
      <sz val="13"/>
      <color rgb="FFFF0000"/>
      <name val="Arial"/>
      <family val="2"/>
    </font>
    <font>
      <strike/>
      <sz val="12"/>
      <name val="Arial"/>
      <family val="2"/>
    </font>
    <font>
      <strike/>
      <sz val="10"/>
      <name val="Arial"/>
      <family val="2"/>
    </font>
    <font>
      <u/>
      <sz val="10"/>
      <color theme="10"/>
      <name val="Arial"/>
      <family val="2"/>
    </font>
    <font>
      <sz val="12"/>
      <color rgb="FFFF0000"/>
      <name val="Arial"/>
      <family val="2"/>
    </font>
  </fonts>
  <fills count="10">
    <fill>
      <patternFill patternType="none"/>
    </fill>
    <fill>
      <patternFill patternType="gray125"/>
    </fill>
    <fill>
      <patternFill patternType="solid">
        <fgColor rgb="FFFFFF00"/>
        <bgColor indexed="64"/>
      </patternFill>
    </fill>
    <fill>
      <patternFill patternType="solid">
        <fgColor rgb="FF00FF00"/>
        <bgColor indexed="64"/>
      </patternFill>
    </fill>
    <fill>
      <patternFill patternType="solid">
        <fgColor rgb="FF00FFFF"/>
        <bgColor indexed="64"/>
      </patternFill>
    </fill>
    <fill>
      <patternFill patternType="solid">
        <fgColor rgb="FFFFC000"/>
        <bgColor indexed="64"/>
      </patternFill>
    </fill>
    <fill>
      <patternFill patternType="solid">
        <fgColor rgb="FFFFFF99"/>
        <bgColor indexed="64"/>
      </patternFill>
    </fill>
    <fill>
      <patternFill patternType="solid">
        <fgColor rgb="FFCCFF33"/>
        <bgColor indexed="64"/>
      </patternFill>
    </fill>
    <fill>
      <patternFill patternType="lightGray">
        <bgColor rgb="FFFFFF99"/>
      </patternFill>
    </fill>
    <fill>
      <patternFill patternType="gray125">
        <bgColor rgb="FFFFFF00"/>
      </patternFill>
    </fill>
  </fills>
  <borders count="1">
    <border>
      <left/>
      <right/>
      <top/>
      <bottom/>
      <diagonal/>
    </border>
  </borders>
  <cellStyleXfs count="4">
    <xf numFmtId="0" fontId="0" fillId="0" borderId="0"/>
    <xf numFmtId="0" fontId="1" fillId="0" borderId="0"/>
    <xf numFmtId="0" fontId="7" fillId="0" borderId="0"/>
    <xf numFmtId="0" fontId="43" fillId="0" borderId="0" applyNumberFormat="0" applyFill="0" applyBorder="0" applyAlignment="0" applyProtection="0"/>
  </cellStyleXfs>
  <cellXfs count="256">
    <xf numFmtId="0" fontId="0" fillId="0" borderId="0" xfId="0"/>
    <xf numFmtId="0" fontId="2" fillId="0" borderId="0" xfId="0" applyFont="1" applyAlignment="1" applyProtection="1">
      <alignment horizontal="center" vertical="center"/>
      <protection locked="0"/>
    </xf>
    <xf numFmtId="49" fontId="2" fillId="0" borderId="0" xfId="0" applyNumberFormat="1" applyFont="1" applyAlignment="1" applyProtection="1">
      <alignment horizontal="left" vertical="center"/>
      <protection locked="0"/>
    </xf>
    <xf numFmtId="49" fontId="2" fillId="0" borderId="0" xfId="0" applyNumberFormat="1" applyFont="1" applyAlignment="1" applyProtection="1">
      <alignment horizontal="center" vertical="center"/>
      <protection locked="0"/>
    </xf>
    <xf numFmtId="0" fontId="7" fillId="0" borderId="0" xfId="0" applyFont="1" applyAlignment="1" applyProtection="1">
      <alignment vertical="center" wrapText="1"/>
      <protection locked="0"/>
    </xf>
    <xf numFmtId="0" fontId="2" fillId="0" borderId="0" xfId="0" applyFont="1" applyAlignment="1" applyProtection="1">
      <alignment vertical="center"/>
      <protection locked="0"/>
    </xf>
    <xf numFmtId="0" fontId="3" fillId="0" borderId="0" xfId="0" applyFont="1" applyAlignment="1" applyProtection="1">
      <alignment horizontal="center" vertical="top"/>
      <protection locked="0"/>
    </xf>
    <xf numFmtId="0" fontId="5" fillId="0" borderId="0" xfId="0" applyFont="1" applyAlignment="1" applyProtection="1">
      <alignment horizontal="center" vertical="center"/>
      <protection locked="0"/>
    </xf>
    <xf numFmtId="0" fontId="7" fillId="0" borderId="0" xfId="0" applyFont="1" applyAlignment="1" applyProtection="1">
      <alignment vertical="center"/>
      <protection locked="0"/>
    </xf>
    <xf numFmtId="0" fontId="2" fillId="0" borderId="0" xfId="0" applyFont="1" applyAlignment="1" applyProtection="1">
      <alignment horizontal="left" vertical="center" indent="1"/>
      <protection locked="0"/>
    </xf>
    <xf numFmtId="49" fontId="2" fillId="0" borderId="0" xfId="0" applyNumberFormat="1" applyFont="1" applyAlignment="1">
      <alignment horizontal="left" vertical="center"/>
    </xf>
    <xf numFmtId="49" fontId="2" fillId="0" borderId="0" xfId="0" applyNumberFormat="1" applyFont="1" applyAlignment="1">
      <alignment horizontal="center" vertical="center"/>
    </xf>
    <xf numFmtId="0" fontId="3" fillId="5" borderId="0" xfId="0" applyFont="1" applyFill="1" applyAlignment="1">
      <alignment horizontal="center" vertical="top" wrapText="1"/>
    </xf>
    <xf numFmtId="49" fontId="2" fillId="3" borderId="0" xfId="0" applyNumberFormat="1" applyFont="1" applyFill="1" applyAlignment="1">
      <alignment horizontal="left" vertical="center" indent="1"/>
    </xf>
    <xf numFmtId="49" fontId="2" fillId="3" borderId="0" xfId="0" applyNumberFormat="1" applyFont="1" applyFill="1" applyAlignment="1">
      <alignment horizontal="center" vertical="center"/>
    </xf>
    <xf numFmtId="0" fontId="3" fillId="3" borderId="0" xfId="0" applyFont="1" applyFill="1" applyAlignment="1">
      <alignment vertical="center"/>
    </xf>
    <xf numFmtId="0" fontId="2" fillId="0" borderId="0" xfId="0" applyFont="1" applyAlignment="1">
      <alignment horizontal="center" vertical="center"/>
    </xf>
    <xf numFmtId="0" fontId="2" fillId="0" borderId="0" xfId="0" applyFont="1" applyAlignment="1">
      <alignment vertical="center"/>
    </xf>
    <xf numFmtId="49" fontId="3" fillId="6" borderId="0" xfId="0" applyNumberFormat="1" applyFont="1" applyFill="1" applyAlignment="1">
      <alignment horizontal="left" vertical="center"/>
    </xf>
    <xf numFmtId="49" fontId="3" fillId="6" borderId="0" xfId="0" applyNumberFormat="1" applyFont="1" applyFill="1" applyAlignment="1">
      <alignment horizontal="center" vertical="center"/>
    </xf>
    <xf numFmtId="0" fontId="3" fillId="6" borderId="0" xfId="0" applyFont="1" applyFill="1" applyAlignment="1">
      <alignment vertical="center"/>
    </xf>
    <xf numFmtId="0" fontId="2" fillId="6" borderId="0" xfId="0" applyFont="1" applyFill="1" applyAlignment="1">
      <alignment horizontal="center" vertical="center"/>
    </xf>
    <xf numFmtId="0" fontId="7" fillId="6" borderId="0" xfId="0" applyFont="1" applyFill="1" applyAlignment="1">
      <alignment vertical="center" wrapText="1"/>
    </xf>
    <xf numFmtId="0" fontId="2" fillId="6" borderId="0" xfId="0" applyFont="1" applyFill="1" applyAlignment="1">
      <alignment vertical="center"/>
    </xf>
    <xf numFmtId="49" fontId="3" fillId="0" borderId="0" xfId="0" applyNumberFormat="1"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49" fontId="2" fillId="0" borderId="0" xfId="0" applyNumberFormat="1" applyFont="1" applyAlignment="1">
      <alignment horizontal="left" vertical="center" indent="1"/>
    </xf>
    <xf numFmtId="0" fontId="3" fillId="7" borderId="0" xfId="0" applyFont="1" applyFill="1" applyAlignment="1">
      <alignment horizontal="center" vertical="top" wrapText="1"/>
    </xf>
    <xf numFmtId="0" fontId="5" fillId="0" borderId="0" xfId="0" applyFont="1" applyAlignment="1" applyProtection="1">
      <alignment vertical="center"/>
      <protection locked="0"/>
    </xf>
    <xf numFmtId="49" fontId="2" fillId="0" borderId="0" xfId="0" applyNumberFormat="1" applyFont="1" applyAlignment="1" applyProtection="1">
      <alignment horizontal="left" vertical="center" indent="1"/>
      <protection locked="0"/>
    </xf>
    <xf numFmtId="0" fontId="5" fillId="0" borderId="0" xfId="0" applyFont="1" applyAlignment="1" applyProtection="1">
      <alignment horizontal="left" vertical="center"/>
      <protection locked="0"/>
    </xf>
    <xf numFmtId="49" fontId="2" fillId="0" borderId="0" xfId="0" applyNumberFormat="1" applyFont="1" applyAlignment="1" applyProtection="1">
      <alignment vertical="center"/>
      <protection locked="0"/>
    </xf>
    <xf numFmtId="0" fontId="0" fillId="0" borderId="0" xfId="0" applyAlignment="1" applyProtection="1">
      <alignment vertical="center"/>
      <protection locked="0"/>
    </xf>
    <xf numFmtId="49" fontId="2" fillId="7" borderId="0" xfId="0" applyNumberFormat="1" applyFont="1" applyFill="1" applyAlignment="1" applyProtection="1">
      <alignment horizontal="left" vertical="center" indent="1"/>
      <protection locked="0"/>
    </xf>
    <xf numFmtId="0" fontId="5" fillId="7" borderId="0" xfId="0" applyFont="1" applyFill="1" applyAlignment="1" applyProtection="1">
      <alignment horizontal="left" vertical="center" indent="1"/>
      <protection locked="0"/>
    </xf>
    <xf numFmtId="0" fontId="2" fillId="7" borderId="0" xfId="0" applyFont="1" applyFill="1" applyAlignment="1" applyProtection="1">
      <alignment horizontal="left" vertical="center" indent="1"/>
      <protection locked="0"/>
    </xf>
    <xf numFmtId="0" fontId="2" fillId="7" borderId="0" xfId="0" applyFont="1" applyFill="1" applyAlignment="1" applyProtection="1">
      <alignment vertical="center"/>
      <protection locked="0"/>
    </xf>
    <xf numFmtId="14" fontId="5" fillId="7" borderId="0" xfId="0" applyNumberFormat="1" applyFont="1" applyFill="1" applyAlignment="1" applyProtection="1">
      <alignment horizontal="center" vertical="center"/>
      <protection locked="0"/>
    </xf>
    <xf numFmtId="49" fontId="2" fillId="7" borderId="0" xfId="0" applyNumberFormat="1" applyFont="1" applyFill="1" applyAlignment="1" applyProtection="1">
      <alignment vertical="center"/>
      <protection locked="0"/>
    </xf>
    <xf numFmtId="49" fontId="2" fillId="7" borderId="0" xfId="0" applyNumberFormat="1" applyFont="1" applyFill="1" applyAlignment="1" applyProtection="1">
      <alignment horizontal="center" vertical="center"/>
      <protection locked="0"/>
    </xf>
    <xf numFmtId="0" fontId="5" fillId="7" borderId="0" xfId="0" applyFont="1" applyFill="1" applyAlignment="1" applyProtection="1">
      <alignment horizontal="center" vertical="center"/>
      <protection locked="0"/>
    </xf>
    <xf numFmtId="49" fontId="2" fillId="7" borderId="0" xfId="0" applyNumberFormat="1" applyFont="1" applyFill="1" applyAlignment="1" applyProtection="1">
      <alignment horizontal="left" vertical="center"/>
      <protection locked="0"/>
    </xf>
    <xf numFmtId="0" fontId="5" fillId="7" borderId="0" xfId="0" applyFont="1" applyFill="1" applyAlignment="1" applyProtection="1">
      <alignment horizontal="left" vertical="center"/>
      <protection locked="0"/>
    </xf>
    <xf numFmtId="0" fontId="2" fillId="0" borderId="0" xfId="0" applyFont="1" applyAlignment="1">
      <alignment vertical="center" wrapText="1"/>
    </xf>
    <xf numFmtId="0" fontId="6" fillId="5" borderId="0" xfId="0" applyFont="1" applyFill="1" applyAlignment="1">
      <alignment horizontal="left" vertical="center"/>
    </xf>
    <xf numFmtId="0" fontId="3" fillId="5" borderId="0" xfId="0" applyFont="1" applyFill="1" applyAlignment="1">
      <alignment horizontal="center" vertical="center"/>
    </xf>
    <xf numFmtId="0" fontId="7" fillId="0" borderId="0" xfId="0" applyFont="1" applyAlignment="1">
      <alignment vertical="center"/>
    </xf>
    <xf numFmtId="0" fontId="14" fillId="6" borderId="0" xfId="0" applyFont="1" applyFill="1" applyAlignment="1">
      <alignment horizontal="center" vertical="center"/>
    </xf>
    <xf numFmtId="0" fontId="2" fillId="6" borderId="0" xfId="0" applyFont="1" applyFill="1" applyAlignment="1" applyProtection="1">
      <alignment horizontal="left" vertical="center" indent="1"/>
      <protection locked="0"/>
    </xf>
    <xf numFmtId="49" fontId="2" fillId="6" borderId="0" xfId="0" applyNumberFormat="1" applyFont="1" applyFill="1" applyAlignment="1">
      <alignment horizontal="left" vertical="center"/>
    </xf>
    <xf numFmtId="49" fontId="7" fillId="6" borderId="0" xfId="0" applyNumberFormat="1" applyFont="1" applyFill="1" applyAlignment="1">
      <alignment horizontal="center" vertical="center"/>
    </xf>
    <xf numFmtId="0" fontId="6" fillId="6" borderId="0" xfId="0" applyFont="1" applyFill="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xf>
    <xf numFmtId="49" fontId="2" fillId="0" borderId="0" xfId="0" applyNumberFormat="1" applyFont="1" applyAlignment="1">
      <alignment vertical="center"/>
    </xf>
    <xf numFmtId="49" fontId="3" fillId="0" borderId="0" xfId="0" applyNumberFormat="1" applyFont="1" applyAlignment="1">
      <alignment horizontal="right" vertical="center" indent="1"/>
    </xf>
    <xf numFmtId="49" fontId="2" fillId="0" borderId="0" xfId="0" applyNumberFormat="1" applyFont="1" applyAlignment="1">
      <alignment horizontal="right" vertical="center" indent="1"/>
    </xf>
    <xf numFmtId="49" fontId="2" fillId="0" borderId="0" xfId="0" applyNumberFormat="1" applyFont="1" applyAlignment="1">
      <alignment horizontal="right" vertical="center" wrapText="1" indent="1"/>
    </xf>
    <xf numFmtId="0" fontId="4" fillId="0" borderId="0" xfId="0" applyFont="1" applyAlignment="1">
      <alignment horizontal="center" vertical="center"/>
    </xf>
    <xf numFmtId="0" fontId="2" fillId="0" borderId="0" xfId="0" applyFont="1" applyAlignment="1">
      <alignment horizontal="left" vertical="center" indent="1"/>
    </xf>
    <xf numFmtId="0" fontId="2" fillId="0" borderId="0" xfId="0" applyFont="1" applyAlignment="1">
      <alignment horizontal="right" vertical="center" indent="1"/>
    </xf>
    <xf numFmtId="49" fontId="3" fillId="0" borderId="0" xfId="0" applyNumberFormat="1" applyFont="1" applyAlignment="1">
      <alignment horizontal="right" vertical="center" wrapText="1" indent="1"/>
    </xf>
    <xf numFmtId="49" fontId="3" fillId="0" borderId="0" xfId="0" applyNumberFormat="1" applyFont="1" applyAlignment="1">
      <alignment horizontal="left" vertical="center" indent="1"/>
    </xf>
    <xf numFmtId="49" fontId="7" fillId="0" borderId="0" xfId="0" applyNumberFormat="1" applyFont="1" applyAlignment="1" applyProtection="1">
      <alignment vertical="center"/>
      <protection locked="0"/>
    </xf>
    <xf numFmtId="0" fontId="3" fillId="6" borderId="0" xfId="0" applyFont="1" applyFill="1" applyAlignment="1">
      <alignment horizontal="center" vertical="center"/>
    </xf>
    <xf numFmtId="0" fontId="14" fillId="6" borderId="0" xfId="0" applyFont="1" applyFill="1" applyAlignment="1">
      <alignment vertical="center"/>
    </xf>
    <xf numFmtId="0" fontId="3" fillId="5" borderId="0" xfId="0" applyFont="1" applyFill="1" applyAlignment="1" applyProtection="1">
      <alignment horizontal="center" vertical="top" wrapText="1"/>
      <protection locked="0"/>
    </xf>
    <xf numFmtId="0" fontId="2" fillId="1" borderId="0" xfId="0" applyFont="1" applyFill="1" applyAlignment="1">
      <alignment horizontal="center" vertical="center"/>
    </xf>
    <xf numFmtId="0" fontId="7" fillId="1" borderId="0" xfId="0" applyFont="1" applyFill="1" applyAlignment="1">
      <alignment vertical="center" wrapText="1"/>
    </xf>
    <xf numFmtId="0" fontId="2" fillId="1" borderId="0" xfId="0" applyFont="1" applyFill="1" applyAlignment="1">
      <alignment horizontal="left" vertical="center" indent="1"/>
    </xf>
    <xf numFmtId="0" fontId="15" fillId="0" borderId="0" xfId="0" applyFont="1" applyAlignment="1" applyProtection="1">
      <alignment horizontal="left" vertical="center" wrapText="1" indent="1"/>
      <protection locked="0"/>
    </xf>
    <xf numFmtId="49" fontId="2" fillId="0" borderId="0" xfId="0" applyNumberFormat="1" applyFont="1" applyAlignment="1">
      <alignment vertical="center" wrapText="1"/>
    </xf>
    <xf numFmtId="0" fontId="5" fillId="2" borderId="0" xfId="0" applyFont="1" applyFill="1" applyAlignment="1">
      <alignment horizontal="left" vertical="center"/>
    </xf>
    <xf numFmtId="49" fontId="2" fillId="2" borderId="0" xfId="0" applyNumberFormat="1" applyFont="1" applyFill="1" applyAlignment="1">
      <alignment vertical="center"/>
    </xf>
    <xf numFmtId="49" fontId="2" fillId="2" borderId="0" xfId="0" applyNumberFormat="1" applyFont="1" applyFill="1" applyAlignment="1">
      <alignment horizontal="center" vertical="center"/>
    </xf>
    <xf numFmtId="0" fontId="2" fillId="2" borderId="0" xfId="0" applyFont="1" applyFill="1" applyAlignment="1">
      <alignment vertical="center"/>
    </xf>
    <xf numFmtId="49" fontId="16" fillId="2" borderId="0" xfId="0" applyNumberFormat="1" applyFont="1" applyFill="1" applyAlignment="1">
      <alignment horizontal="left" vertical="center" indent="1"/>
    </xf>
    <xf numFmtId="0" fontId="7" fillId="0" borderId="0" xfId="0" applyFont="1" applyAlignment="1" applyProtection="1">
      <alignment horizontal="left" vertical="center" indent="1"/>
      <protection locked="0"/>
    </xf>
    <xf numFmtId="49" fontId="3" fillId="4" borderId="0" xfId="0" applyNumberFormat="1" applyFont="1" applyFill="1" applyAlignment="1">
      <alignment horizontal="left" vertical="center" indent="1"/>
    </xf>
    <xf numFmtId="0" fontId="5" fillId="4" borderId="0" xfId="0" applyFont="1" applyFill="1" applyAlignment="1">
      <alignment horizontal="left" vertical="center"/>
    </xf>
    <xf numFmtId="49" fontId="2" fillId="4" borderId="0" xfId="0" applyNumberFormat="1" applyFont="1" applyFill="1" applyAlignment="1">
      <alignment vertical="center"/>
    </xf>
    <xf numFmtId="49" fontId="2" fillId="4" borderId="0" xfId="0" applyNumberFormat="1" applyFont="1" applyFill="1" applyAlignment="1">
      <alignment horizontal="center" vertical="center"/>
    </xf>
    <xf numFmtId="0" fontId="2" fillId="4" borderId="0" xfId="0" applyFont="1" applyFill="1" applyAlignment="1">
      <alignment vertical="center"/>
    </xf>
    <xf numFmtId="0" fontId="7" fillId="2" borderId="0" xfId="0" applyFont="1" applyFill="1" applyAlignment="1" applyProtection="1">
      <alignment vertical="center"/>
      <protection locked="0"/>
    </xf>
    <xf numFmtId="49" fontId="16" fillId="2" borderId="0" xfId="0" applyNumberFormat="1" applyFont="1" applyFill="1" applyAlignment="1" applyProtection="1">
      <alignment horizontal="left" vertical="center" indent="1"/>
      <protection locked="0"/>
    </xf>
    <xf numFmtId="0" fontId="17" fillId="2" borderId="0" xfId="0" applyFont="1" applyFill="1" applyAlignment="1" applyProtection="1">
      <alignment horizontal="left" vertical="center"/>
      <protection locked="0"/>
    </xf>
    <xf numFmtId="49" fontId="17" fillId="2" borderId="0" xfId="0" applyNumberFormat="1" applyFont="1" applyFill="1" applyAlignment="1" applyProtection="1">
      <alignment vertical="center"/>
      <protection locked="0"/>
    </xf>
    <xf numFmtId="0" fontId="17" fillId="2" borderId="0" xfId="0" applyFont="1" applyFill="1" applyAlignment="1" applyProtection="1">
      <alignment vertical="center"/>
      <protection locked="0"/>
    </xf>
    <xf numFmtId="0" fontId="18" fillId="2" borderId="0" xfId="0" applyFont="1" applyFill="1" applyAlignment="1" applyProtection="1">
      <alignment vertical="center"/>
      <protection locked="0"/>
    </xf>
    <xf numFmtId="0" fontId="18" fillId="0" borderId="0" xfId="0" applyFont="1" applyAlignment="1" applyProtection="1">
      <alignment horizontal="center" vertical="center"/>
      <protection locked="0"/>
    </xf>
    <xf numFmtId="0" fontId="18" fillId="0" borderId="0" xfId="0" applyFont="1" applyAlignment="1" applyProtection="1">
      <alignment vertical="center"/>
      <protection locked="0"/>
    </xf>
    <xf numFmtId="0" fontId="18" fillId="0" borderId="0" xfId="0" applyFont="1" applyAlignment="1" applyProtection="1">
      <alignment vertical="center" wrapText="1"/>
      <protection locked="0"/>
    </xf>
    <xf numFmtId="0" fontId="3" fillId="0" borderId="0" xfId="0" applyFont="1" applyAlignment="1">
      <alignment horizontal="center" vertical="center"/>
    </xf>
    <xf numFmtId="0" fontId="2" fillId="0" borderId="0" xfId="0" applyFont="1" applyAlignment="1">
      <alignment horizontal="right" vertical="center" indent="2"/>
    </xf>
    <xf numFmtId="0" fontId="2" fillId="0" borderId="0" xfId="0" applyFont="1" applyAlignment="1">
      <alignment horizontal="right" vertical="center" wrapText="1" indent="2"/>
    </xf>
    <xf numFmtId="14" fontId="5" fillId="7" borderId="0" xfId="0" applyNumberFormat="1" applyFont="1" applyFill="1" applyAlignment="1" applyProtection="1">
      <alignment horizontal="left" vertical="center" indent="1"/>
      <protection locked="0"/>
    </xf>
    <xf numFmtId="0" fontId="18" fillId="2" borderId="0" xfId="0" applyFont="1" applyFill="1" applyAlignment="1" applyProtection="1">
      <alignment horizontal="center" vertical="center"/>
      <protection locked="0"/>
    </xf>
    <xf numFmtId="49" fontId="2" fillId="6" borderId="0" xfId="0" applyNumberFormat="1" applyFont="1" applyFill="1" applyAlignment="1" applyProtection="1">
      <alignment horizontal="left" vertical="center"/>
      <protection locked="0"/>
    </xf>
    <xf numFmtId="0" fontId="5" fillId="6" borderId="0" xfId="0" applyFont="1" applyFill="1" applyAlignment="1" applyProtection="1">
      <alignment horizontal="left" vertical="center"/>
      <protection locked="0"/>
    </xf>
    <xf numFmtId="49" fontId="2" fillId="6" borderId="0" xfId="0" applyNumberFormat="1" applyFont="1" applyFill="1" applyAlignment="1" applyProtection="1">
      <alignment vertical="center"/>
      <protection locked="0"/>
    </xf>
    <xf numFmtId="49" fontId="2" fillId="6" borderId="0" xfId="0" applyNumberFormat="1" applyFont="1" applyFill="1" applyAlignment="1" applyProtection="1">
      <alignment horizontal="center" vertical="center"/>
      <protection locked="0"/>
    </xf>
    <xf numFmtId="0" fontId="2" fillId="6" borderId="0" xfId="0" applyFont="1" applyFill="1" applyAlignment="1" applyProtection="1">
      <alignment vertical="center"/>
      <protection locked="0"/>
    </xf>
    <xf numFmtId="49" fontId="2" fillId="2" borderId="0" xfId="0" applyNumberFormat="1" applyFont="1" applyFill="1" applyAlignment="1" applyProtection="1">
      <alignment horizontal="left" vertical="center" indent="1"/>
      <protection locked="0"/>
    </xf>
    <xf numFmtId="0" fontId="5" fillId="2" borderId="0" xfId="0" applyFont="1" applyFill="1" applyAlignment="1" applyProtection="1">
      <alignment horizontal="left" vertical="center"/>
      <protection locked="0"/>
    </xf>
    <xf numFmtId="49" fontId="2" fillId="2" borderId="0" xfId="0" applyNumberFormat="1" applyFont="1" applyFill="1" applyAlignment="1" applyProtection="1">
      <alignment vertical="center"/>
      <protection locked="0"/>
    </xf>
    <xf numFmtId="49" fontId="2" fillId="2" borderId="0" xfId="0" applyNumberFormat="1" applyFont="1" applyFill="1" applyAlignment="1" applyProtection="1">
      <alignment horizontal="center" vertical="center"/>
      <protection locked="0"/>
    </xf>
    <xf numFmtId="0" fontId="2" fillId="2" borderId="0" xfId="0" applyFont="1" applyFill="1" applyAlignment="1" applyProtection="1">
      <alignment vertical="center"/>
      <protection locked="0"/>
    </xf>
    <xf numFmtId="49" fontId="20" fillId="2" borderId="0" xfId="0" applyNumberFormat="1" applyFont="1" applyFill="1" applyAlignment="1" applyProtection="1">
      <alignment vertical="center"/>
      <protection locked="0"/>
    </xf>
    <xf numFmtId="0" fontId="21" fillId="2" borderId="0" xfId="0" applyFont="1" applyFill="1" applyAlignment="1" applyProtection="1">
      <alignment horizontal="left" vertical="center"/>
      <protection locked="0"/>
    </xf>
    <xf numFmtId="49" fontId="22" fillId="2" borderId="0" xfId="0" applyNumberFormat="1" applyFont="1" applyFill="1" applyAlignment="1" applyProtection="1">
      <alignment horizontal="left" vertical="center" indent="1"/>
      <protection locked="0"/>
    </xf>
    <xf numFmtId="49" fontId="16" fillId="2" borderId="0" xfId="0" applyNumberFormat="1" applyFont="1" applyFill="1" applyAlignment="1" applyProtection="1">
      <alignment horizontal="right" vertical="center" indent="1"/>
      <protection locked="0"/>
    </xf>
    <xf numFmtId="14" fontId="5" fillId="7" borderId="0" xfId="0" applyNumberFormat="1" applyFont="1" applyFill="1" applyAlignment="1" applyProtection="1">
      <alignment horizontal="left" vertical="center"/>
      <protection locked="0"/>
    </xf>
    <xf numFmtId="49" fontId="19" fillId="0" borderId="0" xfId="0" applyNumberFormat="1" applyFont="1" applyAlignment="1" applyProtection="1">
      <alignment horizontal="center" vertical="center"/>
      <protection locked="0"/>
    </xf>
    <xf numFmtId="0" fontId="19" fillId="0" borderId="0" xfId="0" applyFont="1" applyAlignment="1" applyProtection="1">
      <alignment horizontal="center" vertical="center"/>
      <protection locked="0"/>
    </xf>
    <xf numFmtId="0" fontId="7" fillId="0" borderId="0" xfId="0" applyFont="1" applyAlignment="1" applyProtection="1">
      <alignment horizontal="left" vertical="center" wrapText="1" indent="2"/>
      <protection locked="0"/>
    </xf>
    <xf numFmtId="0" fontId="3" fillId="0" borderId="0" xfId="0" applyFont="1" applyAlignment="1" applyProtection="1">
      <alignment horizontal="left" vertical="center" wrapText="1" indent="2"/>
      <protection locked="0"/>
    </xf>
    <xf numFmtId="0" fontId="24" fillId="0" borderId="0" xfId="0" applyFont="1" applyAlignment="1" applyProtection="1">
      <alignment horizontal="center" vertical="center" wrapText="1"/>
      <protection locked="0"/>
    </xf>
    <xf numFmtId="0" fontId="24" fillId="0" borderId="0" xfId="0" applyFont="1" applyAlignment="1" applyProtection="1">
      <alignment horizontal="left" vertical="center" wrapText="1" indent="2"/>
      <protection locked="0"/>
    </xf>
    <xf numFmtId="0" fontId="25" fillId="0" borderId="0" xfId="0" applyFont="1" applyAlignment="1" applyProtection="1">
      <alignment horizontal="right" vertical="center" indent="1"/>
      <protection locked="0"/>
    </xf>
    <xf numFmtId="0" fontId="6" fillId="0" borderId="0" xfId="0" applyFont="1" applyAlignment="1" applyProtection="1">
      <alignment horizontal="center" vertical="center" wrapText="1"/>
      <protection locked="0"/>
    </xf>
    <xf numFmtId="0" fontId="7" fillId="0" borderId="0" xfId="0" applyFont="1" applyAlignment="1" applyProtection="1">
      <alignment horizontal="left" vertical="center" indent="2"/>
      <protection locked="0"/>
    </xf>
    <xf numFmtId="49" fontId="2" fillId="2" borderId="0" xfId="0" applyNumberFormat="1" applyFont="1" applyFill="1" applyAlignment="1" applyProtection="1">
      <alignment horizontal="left" vertical="center"/>
      <protection locked="0"/>
    </xf>
    <xf numFmtId="0" fontId="2" fillId="2" borderId="0" xfId="0" applyFont="1" applyFill="1" applyAlignment="1" applyProtection="1">
      <alignment horizontal="center" vertical="center"/>
      <protection locked="0"/>
    </xf>
    <xf numFmtId="0" fontId="7" fillId="2" borderId="0" xfId="0" applyFont="1" applyFill="1" applyAlignment="1" applyProtection="1">
      <alignment vertical="center" wrapText="1"/>
      <protection locked="0"/>
    </xf>
    <xf numFmtId="0" fontId="19" fillId="2" borderId="0" xfId="0" applyFont="1" applyFill="1" applyAlignment="1" applyProtection="1">
      <alignment vertical="center"/>
      <protection locked="0"/>
    </xf>
    <xf numFmtId="0" fontId="7" fillId="0" borderId="0" xfId="0" applyFont="1" applyAlignment="1" applyProtection="1">
      <alignment horizontal="right" vertical="center" wrapText="1" indent="1"/>
      <protection locked="0"/>
    </xf>
    <xf numFmtId="0" fontId="2" fillId="2" borderId="0" xfId="0" applyFont="1" applyFill="1" applyAlignment="1">
      <alignment horizontal="center" vertical="center"/>
    </xf>
    <xf numFmtId="0" fontId="3" fillId="1" borderId="0" xfId="0" applyFont="1" applyFill="1" applyAlignment="1">
      <alignment horizontal="left" vertical="center" indent="1"/>
    </xf>
    <xf numFmtId="49" fontId="3" fillId="1" borderId="0" xfId="0" applyNumberFormat="1" applyFont="1" applyFill="1" applyAlignment="1">
      <alignment horizontal="center" vertical="top" wrapText="1"/>
    </xf>
    <xf numFmtId="0" fontId="3" fillId="1" borderId="0" xfId="0" applyFont="1" applyFill="1" applyAlignment="1">
      <alignment horizontal="center" vertical="top" wrapText="1"/>
    </xf>
    <xf numFmtId="49" fontId="3" fillId="1" borderId="0" xfId="0" applyNumberFormat="1" applyFont="1" applyFill="1" applyAlignment="1">
      <alignment horizontal="center" vertical="top"/>
    </xf>
    <xf numFmtId="0" fontId="3" fillId="3" borderId="0" xfId="0" applyFont="1" applyFill="1" applyAlignment="1">
      <alignment horizontal="center" vertical="center"/>
    </xf>
    <xf numFmtId="0" fontId="2" fillId="1" borderId="0" xfId="0" applyFont="1" applyFill="1" applyAlignment="1" applyProtection="1">
      <alignment horizontal="center" vertical="center"/>
      <protection locked="0"/>
    </xf>
    <xf numFmtId="0" fontId="6" fillId="0" borderId="0" xfId="0" applyFont="1" applyAlignment="1" applyProtection="1">
      <alignment horizontal="left" vertical="center" wrapText="1" indent="2"/>
      <protection locked="0"/>
    </xf>
    <xf numFmtId="0" fontId="3" fillId="0" borderId="0" xfId="0" applyFont="1" applyAlignment="1" applyProtection="1">
      <alignment horizontal="center" vertical="center" wrapText="1"/>
      <protection locked="0"/>
    </xf>
    <xf numFmtId="0" fontId="28" fillId="0" borderId="0" xfId="0" applyFont="1" applyAlignment="1" applyProtection="1">
      <alignment horizontal="left" vertical="center" wrapText="1" indent="5"/>
      <protection locked="0"/>
    </xf>
    <xf numFmtId="0" fontId="16" fillId="2" borderId="0" xfId="0" applyFont="1" applyFill="1" applyAlignment="1" applyProtection="1">
      <alignment horizontal="right" vertical="center"/>
      <protection locked="0"/>
    </xf>
    <xf numFmtId="0" fontId="6" fillId="8" borderId="0" xfId="0" applyFont="1" applyFill="1" applyAlignment="1" applyProtection="1">
      <alignment horizontal="center" vertical="center"/>
      <protection locked="0"/>
    </xf>
    <xf numFmtId="0" fontId="3" fillId="8" borderId="0" xfId="0" applyFont="1" applyFill="1" applyAlignment="1" applyProtection="1">
      <alignment horizontal="center" vertical="center"/>
      <protection locked="0"/>
    </xf>
    <xf numFmtId="0" fontId="3" fillId="0" borderId="0" xfId="0" applyFont="1" applyAlignment="1">
      <alignment horizontal="left" vertical="center"/>
    </xf>
    <xf numFmtId="0" fontId="4" fillId="2" borderId="0" xfId="0" applyFont="1" applyFill="1" applyAlignment="1">
      <alignment vertical="center"/>
    </xf>
    <xf numFmtId="0" fontId="5" fillId="2" borderId="0" xfId="0" applyFont="1" applyFill="1" applyAlignment="1" applyProtection="1">
      <alignment horizontal="center" vertical="center"/>
      <protection locked="0"/>
    </xf>
    <xf numFmtId="0" fontId="7" fillId="2" borderId="0" xfId="0" applyFont="1" applyFill="1" applyAlignment="1">
      <alignment vertical="center"/>
    </xf>
    <xf numFmtId="0" fontId="6" fillId="0" borderId="0" xfId="0" applyFont="1" applyAlignment="1" applyProtection="1">
      <alignment horizontal="right" vertical="center" wrapText="1" indent="1"/>
      <protection locked="0"/>
    </xf>
    <xf numFmtId="0" fontId="2" fillId="7" borderId="0" xfId="0" applyFont="1" applyFill="1" applyAlignment="1">
      <alignment horizontal="center" vertical="top" wrapText="1"/>
    </xf>
    <xf numFmtId="0" fontId="6" fillId="7" borderId="0" xfId="0" applyFont="1" applyFill="1" applyAlignment="1">
      <alignment horizontal="left" vertical="center" indent="1"/>
    </xf>
    <xf numFmtId="0" fontId="6" fillId="2" borderId="0" xfId="0" applyFont="1" applyFill="1" applyAlignment="1">
      <alignment horizontal="center" vertical="center"/>
    </xf>
    <xf numFmtId="0" fontId="19" fillId="7" borderId="0" xfId="0" applyFont="1" applyFill="1" applyAlignment="1">
      <alignment horizontal="left" vertical="top" indent="1"/>
    </xf>
    <xf numFmtId="0" fontId="19" fillId="7" borderId="0" xfId="0" applyFont="1" applyFill="1" applyAlignment="1">
      <alignment horizontal="center" vertical="top" wrapText="1"/>
    </xf>
    <xf numFmtId="0" fontId="18" fillId="5" borderId="0" xfId="0" applyFont="1" applyFill="1" applyAlignment="1">
      <alignment horizontal="center" vertical="top" wrapText="1"/>
    </xf>
    <xf numFmtId="0" fontId="30" fillId="0" borderId="0" xfId="0" applyFont="1" applyAlignment="1" applyProtection="1">
      <alignment vertical="center" wrapText="1"/>
      <protection locked="0"/>
    </xf>
    <xf numFmtId="0" fontId="7" fillId="0" borderId="0" xfId="0" applyFont="1" applyAlignment="1">
      <alignment vertical="center" wrapText="1"/>
    </xf>
    <xf numFmtId="0" fontId="6" fillId="0" borderId="0" xfId="0" applyFont="1" applyAlignment="1">
      <alignment vertical="center" wrapText="1"/>
    </xf>
    <xf numFmtId="0" fontId="14" fillId="1" borderId="0" xfId="0" applyFont="1" applyFill="1" applyAlignment="1" applyProtection="1">
      <alignment horizontal="center" vertical="center"/>
      <protection locked="0"/>
    </xf>
    <xf numFmtId="49" fontId="3" fillId="5" borderId="0" xfId="0" applyNumberFormat="1" applyFont="1" applyFill="1" applyAlignment="1">
      <alignment horizontal="left" vertical="center" indent="1"/>
    </xf>
    <xf numFmtId="49" fontId="19" fillId="5" borderId="0" xfId="0" applyNumberFormat="1" applyFont="1" applyFill="1" applyAlignment="1">
      <alignment horizontal="left" vertical="center" indent="1"/>
    </xf>
    <xf numFmtId="0" fontId="2" fillId="0" borderId="0" xfId="2" applyFont="1" applyAlignment="1" applyProtection="1">
      <alignment vertical="center"/>
      <protection locked="0"/>
    </xf>
    <xf numFmtId="0" fontId="7" fillId="0" borderId="0" xfId="2" applyAlignment="1" applyProtection="1">
      <alignment vertical="center" wrapText="1"/>
      <protection locked="0"/>
    </xf>
    <xf numFmtId="49" fontId="2" fillId="0" borderId="0" xfId="2" applyNumberFormat="1" applyFont="1" applyAlignment="1" applyProtection="1">
      <alignment horizontal="center" vertical="center"/>
      <protection locked="0"/>
    </xf>
    <xf numFmtId="49" fontId="2" fillId="0" borderId="0" xfId="2" applyNumberFormat="1" applyFont="1" applyAlignment="1" applyProtection="1">
      <alignment horizontal="left" vertical="center"/>
      <protection locked="0"/>
    </xf>
    <xf numFmtId="0" fontId="7" fillId="0" borderId="0" xfId="2" applyAlignment="1" applyProtection="1">
      <alignment vertical="center"/>
      <protection locked="0"/>
    </xf>
    <xf numFmtId="0" fontId="2" fillId="0" borderId="0" xfId="2" applyFont="1" applyAlignment="1" applyProtection="1">
      <alignment horizontal="center" vertical="center"/>
      <protection locked="0"/>
    </xf>
    <xf numFmtId="0" fontId="16" fillId="1" borderId="0" xfId="0" applyFont="1" applyFill="1" applyAlignment="1">
      <alignment horizontal="right" vertical="center" indent="1"/>
    </xf>
    <xf numFmtId="0" fontId="16" fillId="1" borderId="0" xfId="0" applyFont="1" applyFill="1" applyAlignment="1">
      <alignment horizontal="left" vertical="center" indent="1"/>
    </xf>
    <xf numFmtId="0" fontId="29" fillId="6" borderId="0" xfId="0" applyFont="1" applyFill="1" applyAlignment="1">
      <alignment horizontal="left" vertical="center"/>
    </xf>
    <xf numFmtId="0" fontId="7" fillId="0" borderId="0" xfId="0" applyFont="1" applyAlignment="1" applyProtection="1">
      <alignment horizontal="center" vertical="center"/>
      <protection locked="0"/>
    </xf>
    <xf numFmtId="49" fontId="2" fillId="0" borderId="0" xfId="0" applyNumberFormat="1" applyFont="1" applyAlignment="1">
      <alignment horizontal="right" vertical="center" wrapText="1" indent="2"/>
    </xf>
    <xf numFmtId="0" fontId="3" fillId="0" borderId="0" xfId="0" applyFont="1" applyAlignment="1" applyProtection="1">
      <alignment horizontal="right" vertical="center" indent="1"/>
      <protection locked="0"/>
    </xf>
    <xf numFmtId="0" fontId="7" fillId="6" borderId="0" xfId="0" applyFont="1" applyFill="1" applyAlignment="1" applyProtection="1">
      <alignment horizontal="right" vertical="center"/>
      <protection locked="0"/>
    </xf>
    <xf numFmtId="0" fontId="7" fillId="6" borderId="0" xfId="0" applyFont="1" applyFill="1" applyAlignment="1" applyProtection="1">
      <alignment horizontal="center" vertical="center"/>
      <protection locked="0"/>
    </xf>
    <xf numFmtId="0" fontId="2" fillId="6" borderId="0" xfId="0" applyFont="1" applyFill="1" applyAlignment="1" applyProtection="1">
      <alignment horizontal="center" vertical="center"/>
      <protection locked="0"/>
    </xf>
    <xf numFmtId="164" fontId="2" fillId="0" borderId="0" xfId="0" applyNumberFormat="1" applyFont="1" applyAlignment="1" applyProtection="1">
      <alignment horizontal="center" vertical="center"/>
      <protection locked="0"/>
    </xf>
    <xf numFmtId="0" fontId="28" fillId="0" borderId="0" xfId="0" applyFont="1" applyAlignment="1" applyProtection="1">
      <alignment horizontal="right" vertical="center"/>
      <protection locked="0"/>
    </xf>
    <xf numFmtId="0" fontId="28" fillId="0" borderId="0" xfId="0" applyFont="1" applyAlignment="1" applyProtection="1">
      <alignment horizontal="center" vertical="center"/>
      <protection locked="0"/>
    </xf>
    <xf numFmtId="0" fontId="3" fillId="6" borderId="0" xfId="0" applyFont="1" applyFill="1" applyAlignment="1" applyProtection="1">
      <alignment horizontal="left" vertical="center" indent="1"/>
      <protection locked="0"/>
    </xf>
    <xf numFmtId="0" fontId="5" fillId="0" borderId="0" xfId="0" applyFont="1" applyAlignment="1">
      <alignment horizontal="center" vertical="center"/>
    </xf>
    <xf numFmtId="49" fontId="32" fillId="6" borderId="0" xfId="0" applyNumberFormat="1" applyFont="1" applyFill="1" applyAlignment="1">
      <alignment horizontal="left" vertical="center"/>
    </xf>
    <xf numFmtId="0" fontId="34" fillId="5" borderId="0" xfId="0" applyFont="1" applyFill="1" applyAlignment="1" applyProtection="1">
      <alignment horizontal="left" vertical="center" indent="1"/>
      <protection locked="0"/>
    </xf>
    <xf numFmtId="0" fontId="33" fillId="1" borderId="0" xfId="0" applyFont="1" applyFill="1" applyAlignment="1">
      <alignment horizontal="left" vertical="center" indent="1"/>
    </xf>
    <xf numFmtId="0" fontId="5" fillId="6" borderId="0" xfId="0" applyFont="1" applyFill="1" applyAlignment="1" applyProtection="1">
      <alignment horizontal="left" vertical="center" indent="1"/>
      <protection locked="0"/>
    </xf>
    <xf numFmtId="0" fontId="5" fillId="6" borderId="0" xfId="0" applyFont="1" applyFill="1" applyAlignment="1" applyProtection="1">
      <alignment horizontal="left" vertical="center" wrapText="1" indent="1"/>
      <protection locked="0"/>
    </xf>
    <xf numFmtId="0" fontId="39" fillId="6" borderId="0" xfId="0" applyFont="1" applyFill="1" applyAlignment="1" applyProtection="1">
      <alignment horizontal="left" vertical="center" indent="1"/>
      <protection locked="0"/>
    </xf>
    <xf numFmtId="49" fontId="2" fillId="2" borderId="0" xfId="0" applyNumberFormat="1" applyFont="1" applyFill="1" applyAlignment="1">
      <alignment horizontal="left" vertical="center"/>
    </xf>
    <xf numFmtId="49" fontId="3" fillId="2" borderId="0" xfId="0" applyNumberFormat="1" applyFont="1" applyFill="1" applyAlignment="1">
      <alignment horizontal="left" vertical="center" wrapText="1"/>
    </xf>
    <xf numFmtId="0" fontId="2" fillId="9" borderId="0" xfId="0" applyFont="1" applyFill="1" applyAlignment="1">
      <alignment horizontal="center" vertical="center"/>
    </xf>
    <xf numFmtId="0" fontId="7" fillId="2" borderId="0" xfId="0" applyFont="1" applyFill="1" applyAlignment="1">
      <alignment horizontal="left" vertical="center" wrapText="1"/>
    </xf>
    <xf numFmtId="0" fontId="42" fillId="0" borderId="0" xfId="0" applyFont="1" applyAlignment="1">
      <alignment horizontal="left" vertical="center" wrapText="1"/>
    </xf>
    <xf numFmtId="0" fontId="7" fillId="2" borderId="0" xfId="0" applyFont="1" applyFill="1" applyAlignment="1">
      <alignment vertical="center" wrapText="1"/>
    </xf>
    <xf numFmtId="0" fontId="3" fillId="6" borderId="0" xfId="0" applyFont="1" applyFill="1" applyAlignment="1">
      <alignment vertical="center" wrapText="1"/>
    </xf>
    <xf numFmtId="0" fontId="2" fillId="1" borderId="0" xfId="0" applyFont="1" applyFill="1" applyAlignment="1">
      <alignment horizontal="center" vertical="center" wrapText="1"/>
    </xf>
    <xf numFmtId="9" fontId="7" fillId="2" borderId="0" xfId="0" applyNumberFormat="1" applyFont="1" applyFill="1" applyAlignment="1">
      <alignment horizontal="left" vertical="center" wrapText="1"/>
    </xf>
    <xf numFmtId="0" fontId="2" fillId="2" borderId="0" xfId="0" applyFont="1" applyFill="1" applyAlignment="1">
      <alignment vertical="center" wrapText="1"/>
    </xf>
    <xf numFmtId="49" fontId="3" fillId="6" borderId="0" xfId="0" applyNumberFormat="1" applyFont="1" applyFill="1" applyAlignment="1">
      <alignment horizontal="center" vertical="center" wrapText="1"/>
    </xf>
    <xf numFmtId="0" fontId="13" fillId="7" borderId="0" xfId="0" applyFont="1" applyFill="1" applyAlignment="1" applyProtection="1">
      <alignment horizontal="left" vertical="center" wrapText="1"/>
      <protection locked="0"/>
    </xf>
    <xf numFmtId="0" fontId="43" fillId="0" borderId="0" xfId="3" applyAlignment="1" applyProtection="1">
      <alignment vertical="center" wrapText="1"/>
      <protection locked="0"/>
    </xf>
    <xf numFmtId="0" fontId="42" fillId="0" borderId="0" xfId="0" applyFont="1" applyAlignment="1" applyProtection="1">
      <alignment vertical="center" wrapText="1"/>
      <protection locked="0"/>
    </xf>
    <xf numFmtId="0" fontId="2" fillId="3" borderId="0" xfId="0" applyFont="1" applyFill="1" applyAlignment="1">
      <alignment horizontal="left" vertical="center" wrapText="1"/>
    </xf>
    <xf numFmtId="0" fontId="2" fillId="3" borderId="0" xfId="0" applyFont="1" applyFill="1" applyAlignment="1">
      <alignment horizontal="center" vertical="center"/>
    </xf>
    <xf numFmtId="0" fontId="3" fillId="6" borderId="0" xfId="0" applyFont="1" applyFill="1" applyAlignment="1" applyProtection="1">
      <alignment horizontal="right" vertical="center"/>
      <protection locked="0"/>
    </xf>
    <xf numFmtId="165" fontId="3" fillId="6" borderId="0" xfId="0" applyNumberFormat="1" applyFont="1" applyFill="1" applyAlignment="1" applyProtection="1">
      <alignment horizontal="center" vertical="center"/>
      <protection locked="0"/>
    </xf>
    <xf numFmtId="49" fontId="3" fillId="2" borderId="0" xfId="0" applyNumberFormat="1" applyFont="1" applyFill="1" applyAlignment="1">
      <alignment horizontal="right" vertical="center" wrapText="1" indent="1"/>
    </xf>
    <xf numFmtId="49" fontId="3" fillId="0" borderId="0" xfId="0" applyNumberFormat="1" applyFont="1" applyAlignment="1" applyProtection="1">
      <alignment horizontal="center" vertical="center"/>
      <protection locked="0"/>
    </xf>
    <xf numFmtId="49" fontId="3" fillId="2" borderId="0" xfId="0" applyNumberFormat="1" applyFont="1" applyFill="1" applyAlignment="1" applyProtection="1">
      <alignment horizontal="center" vertical="center"/>
      <protection locked="0"/>
    </xf>
    <xf numFmtId="49" fontId="41" fillId="0" borderId="0" xfId="0" applyNumberFormat="1" applyFont="1" applyAlignment="1" applyProtection="1">
      <alignment horizontal="center" vertical="center"/>
      <protection locked="0"/>
    </xf>
    <xf numFmtId="49" fontId="41" fillId="2" borderId="0" xfId="0" applyNumberFormat="1" applyFont="1" applyFill="1" applyAlignment="1" applyProtection="1">
      <alignment horizontal="center" vertical="center"/>
      <protection locked="0"/>
    </xf>
    <xf numFmtId="0" fontId="39" fillId="6" borderId="0" xfId="0" applyFont="1" applyFill="1" applyAlignment="1">
      <alignment horizontal="center" vertical="center"/>
    </xf>
    <xf numFmtId="0" fontId="5" fillId="2" borderId="0" xfId="0" applyFont="1" applyFill="1" applyAlignment="1">
      <alignment horizontal="center" vertical="center"/>
    </xf>
    <xf numFmtId="49" fontId="28" fillId="0" borderId="0" xfId="0" applyNumberFormat="1" applyFont="1" applyAlignment="1">
      <alignment horizontal="left" vertical="center"/>
    </xf>
    <xf numFmtId="49" fontId="3" fillId="2" borderId="0" xfId="0" applyNumberFormat="1" applyFont="1" applyFill="1" applyAlignment="1">
      <alignment horizontal="center" vertical="center" wrapText="1"/>
    </xf>
    <xf numFmtId="49" fontId="28" fillId="2" borderId="0" xfId="0" applyNumberFormat="1" applyFont="1" applyFill="1" applyAlignment="1">
      <alignment horizontal="left" vertical="center"/>
    </xf>
    <xf numFmtId="0" fontId="26" fillId="0" borderId="0" xfId="0" applyFont="1" applyAlignment="1" applyProtection="1">
      <alignment horizontal="center" vertical="center"/>
      <protection locked="0"/>
    </xf>
    <xf numFmtId="0" fontId="0" fillId="0" borderId="0" xfId="0" applyAlignment="1">
      <alignment horizontal="center" vertical="center"/>
    </xf>
    <xf numFmtId="0" fontId="3" fillId="9" borderId="0" xfId="0" applyFont="1" applyFill="1" applyAlignment="1">
      <alignment horizontal="center" vertical="center" wrapText="1"/>
    </xf>
    <xf numFmtId="49" fontId="2" fillId="7" borderId="0" xfId="0" applyNumberFormat="1" applyFont="1" applyFill="1" applyAlignment="1" applyProtection="1">
      <alignment vertical="center"/>
      <protection locked="0"/>
    </xf>
    <xf numFmtId="0" fontId="0" fillId="0" borderId="0" xfId="0" applyAlignment="1">
      <alignment vertical="center"/>
    </xf>
    <xf numFmtId="0" fontId="2" fillId="7" borderId="0" xfId="0" applyFont="1" applyFill="1" applyAlignment="1" applyProtection="1">
      <alignment horizontal="left" vertical="center" indent="1"/>
      <protection locked="0"/>
    </xf>
    <xf numFmtId="0" fontId="0" fillId="0" borderId="0" xfId="0" applyAlignment="1">
      <alignment horizontal="left" vertical="center" indent="1"/>
    </xf>
    <xf numFmtId="0" fontId="7" fillId="2" borderId="0" xfId="0" applyFont="1" applyFill="1" applyAlignment="1">
      <alignment horizontal="left" vertical="center" wrapText="1" indent="1"/>
    </xf>
    <xf numFmtId="0" fontId="0" fillId="0" borderId="0" xfId="0" applyAlignment="1">
      <alignment horizontal="left" vertical="center" wrapText="1" indent="1"/>
    </xf>
    <xf numFmtId="0" fontId="40" fillId="2" borderId="0" xfId="0" applyFont="1" applyFill="1" applyAlignment="1">
      <alignment vertical="center" wrapText="1"/>
    </xf>
    <xf numFmtId="49" fontId="16" fillId="7" borderId="0" xfId="0" applyNumberFormat="1" applyFont="1" applyFill="1" applyAlignment="1">
      <alignment horizontal="left" vertical="center" wrapText="1" indent="1"/>
    </xf>
    <xf numFmtId="0" fontId="0" fillId="7" borderId="0" xfId="0" applyFill="1" applyAlignment="1">
      <alignment horizontal="left" vertical="center" wrapText="1" indent="1"/>
    </xf>
    <xf numFmtId="0" fontId="14" fillId="2" borderId="0" xfId="0" applyFont="1" applyFill="1" applyAlignment="1">
      <alignment horizontal="left" vertical="center" wrapText="1"/>
    </xf>
    <xf numFmtId="0" fontId="2" fillId="0" borderId="0" xfId="0" applyFont="1" applyAlignment="1">
      <alignment vertical="center"/>
    </xf>
    <xf numFmtId="14" fontId="3" fillId="0" borderId="0" xfId="0" applyNumberFormat="1" applyFont="1" applyAlignment="1" applyProtection="1">
      <alignment horizontal="left" vertical="center" indent="1"/>
      <protection locked="0"/>
    </xf>
    <xf numFmtId="0" fontId="2" fillId="0" borderId="0" xfId="0" applyFont="1" applyAlignment="1">
      <alignment horizontal="left" vertical="center" indent="1"/>
    </xf>
    <xf numFmtId="0" fontId="2" fillId="0" borderId="0" xfId="0" applyFont="1" applyAlignment="1" applyProtection="1">
      <alignment horizontal="left" vertical="center" indent="1"/>
      <protection locked="0"/>
    </xf>
    <xf numFmtId="0" fontId="2" fillId="0" borderId="0" xfId="0" applyFont="1" applyAlignment="1" applyProtection="1">
      <alignment horizontal="left" vertical="center"/>
      <protection locked="0"/>
    </xf>
    <xf numFmtId="49" fontId="2" fillId="0" borderId="0" xfId="0" applyNumberFormat="1" applyFont="1" applyAlignment="1" applyProtection="1">
      <alignment horizontal="left" vertical="center" indent="1"/>
      <protection locked="0"/>
    </xf>
    <xf numFmtId="14" fontId="2" fillId="7" borderId="0" xfId="0" applyNumberFormat="1" applyFont="1" applyFill="1" applyAlignment="1" applyProtection="1">
      <alignment horizontal="left" vertical="center" indent="1"/>
      <protection locked="0"/>
    </xf>
    <xf numFmtId="49" fontId="19" fillId="0" borderId="0" xfId="0" applyNumberFormat="1" applyFont="1" applyAlignment="1" applyProtection="1">
      <alignment horizontal="center" vertical="center"/>
      <protection locked="0"/>
    </xf>
    <xf numFmtId="0" fontId="18" fillId="0" borderId="0" xfId="0" applyFont="1" applyAlignment="1">
      <alignment vertical="center"/>
    </xf>
    <xf numFmtId="0" fontId="18" fillId="0" borderId="0" xfId="0" applyFont="1" applyAlignment="1">
      <alignment horizontal="center" vertical="center"/>
    </xf>
    <xf numFmtId="0" fontId="5" fillId="0" borderId="0" xfId="0" applyFont="1" applyAlignment="1" applyProtection="1">
      <alignment horizontal="left" vertical="center"/>
      <protection locked="0"/>
    </xf>
    <xf numFmtId="0" fontId="3" fillId="5" borderId="0" xfId="0" applyFont="1" applyFill="1" applyAlignment="1">
      <alignment horizontal="left" vertical="top" wrapText="1" indent="16"/>
    </xf>
    <xf numFmtId="0" fontId="0" fillId="5" borderId="0" xfId="0" applyFill="1" applyAlignment="1">
      <alignment horizontal="left" vertical="top" wrapText="1" indent="16"/>
    </xf>
    <xf numFmtId="0" fontId="7" fillId="0" borderId="0" xfId="0" applyFont="1" applyAlignment="1" applyProtection="1">
      <alignment horizontal="left" vertical="center" indent="1"/>
      <protection locked="0"/>
    </xf>
    <xf numFmtId="49" fontId="6" fillId="0" borderId="0" xfId="0" applyNumberFormat="1" applyFont="1" applyAlignment="1" applyProtection="1">
      <alignment horizontal="center" vertical="center"/>
      <protection locked="0"/>
    </xf>
    <xf numFmtId="49" fontId="3" fillId="1" borderId="0" xfId="0" applyNumberFormat="1" applyFont="1" applyFill="1" applyAlignment="1" applyProtection="1">
      <alignment horizontal="center" vertical="top"/>
    </xf>
    <xf numFmtId="49" fontId="2" fillId="3" borderId="0" xfId="0" applyNumberFormat="1" applyFont="1" applyFill="1" applyAlignment="1" applyProtection="1">
      <alignment horizontal="center" vertical="center"/>
    </xf>
    <xf numFmtId="0" fontId="39" fillId="6" borderId="0" xfId="0" applyFont="1" applyFill="1" applyAlignment="1" applyProtection="1">
      <alignment horizontal="center" vertical="center"/>
    </xf>
    <xf numFmtId="0" fontId="5" fillId="0" borderId="0" xfId="0" applyFont="1" applyAlignment="1" applyProtection="1">
      <alignment horizontal="center" vertical="center"/>
    </xf>
    <xf numFmtId="49" fontId="3"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0" fontId="2" fillId="1" borderId="0" xfId="0" applyFont="1" applyFill="1" applyAlignment="1" applyProtection="1">
      <alignment horizontal="center" vertical="center"/>
    </xf>
    <xf numFmtId="0" fontId="5" fillId="2" borderId="0" xfId="0" applyFont="1" applyFill="1" applyAlignment="1" applyProtection="1">
      <alignment horizontal="center" vertical="center"/>
    </xf>
    <xf numFmtId="49" fontId="2" fillId="2" borderId="0" xfId="0" applyNumberFormat="1" applyFont="1" applyFill="1" applyAlignment="1" applyProtection="1">
      <alignment horizontal="center" vertical="center"/>
    </xf>
    <xf numFmtId="49" fontId="3" fillId="2" borderId="0" xfId="0" applyNumberFormat="1" applyFont="1" applyFill="1" applyAlignment="1" applyProtection="1">
      <alignment horizontal="center" vertical="center"/>
    </xf>
    <xf numFmtId="49" fontId="41" fillId="0" borderId="0" xfId="0" applyNumberFormat="1" applyFont="1" applyAlignment="1" applyProtection="1">
      <alignment horizontal="center" vertical="center"/>
    </xf>
    <xf numFmtId="49" fontId="41" fillId="2" borderId="0" xfId="0" applyNumberFormat="1" applyFont="1" applyFill="1" applyAlignment="1" applyProtection="1">
      <alignment horizontal="center" vertical="center"/>
    </xf>
    <xf numFmtId="0" fontId="2" fillId="3" borderId="0" xfId="0" applyFont="1" applyFill="1" applyAlignment="1" applyProtection="1">
      <alignment horizontal="center" vertical="center"/>
    </xf>
    <xf numFmtId="0" fontId="16" fillId="2" borderId="0" xfId="0" applyFont="1" applyFill="1" applyAlignment="1" applyProtection="1">
      <alignment vertical="center"/>
    </xf>
    <xf numFmtId="49" fontId="4" fillId="0" borderId="0" xfId="0" applyNumberFormat="1" applyFont="1" applyAlignment="1" applyProtection="1">
      <alignment horizontal="center" vertical="center"/>
    </xf>
    <xf numFmtId="0" fontId="2" fillId="2" borderId="0" xfId="0" applyFont="1" applyFill="1" applyAlignment="1" applyProtection="1">
      <alignment horizontal="center" vertical="center"/>
    </xf>
    <xf numFmtId="0" fontId="2" fillId="0" borderId="0" xfId="0" applyFont="1" applyAlignment="1" applyProtection="1">
      <alignment horizontal="center" vertical="center"/>
    </xf>
  </cellXfs>
  <cellStyles count="4">
    <cellStyle name="Link" xfId="3" builtinId="8"/>
    <cellStyle name="Standard" xfId="0" builtinId="0"/>
    <cellStyle name="Standard 2" xfId="1" xr:uid="{00000000-0005-0000-0000-000002000000}"/>
    <cellStyle name="Standard 3" xfId="2" xr:uid="{00000000-0005-0000-0000-000003000000}"/>
  </cellStyles>
  <dxfs count="0"/>
  <tableStyles count="0" defaultTableStyle="TableStyleMedium2" defaultPivotStyle="PivotStyleLight16"/>
  <colors>
    <mruColors>
      <color rgb="FFCCFF33"/>
      <color rgb="FFFFFF99"/>
      <color rgb="FFCCFF99"/>
      <color rgb="FFFFFFFF"/>
      <color rgb="FFCC0000"/>
      <color rgb="FF008000"/>
      <color rgb="FF009900"/>
      <color rgb="FF00FFFF"/>
      <color rgb="FFFFFF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umweltzeichen.at/biodiversit&#228;t" TargetMode="External"/><Relationship Id="rId2" Type="http://schemas.openxmlformats.org/officeDocument/2006/relationships/hyperlink" Target="http://www.umweltzeichen.at/biodiversit&#228;t" TargetMode="External"/><Relationship Id="rId1" Type="http://schemas.openxmlformats.org/officeDocument/2006/relationships/hyperlink" Target="https://unicef.at/kinderrechte-oesterreich/sustainable-development-goals"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umweltzeichen.at/biodiversit&#228;t" TargetMode="External"/><Relationship Id="rId2" Type="http://schemas.openxmlformats.org/officeDocument/2006/relationships/hyperlink" Target="http://www.umweltzeichen.at/biodiversit&#228;t" TargetMode="External"/><Relationship Id="rId1" Type="http://schemas.openxmlformats.org/officeDocument/2006/relationships/hyperlink" Target="https://unicef.at/kinderrechte-oesterreich/sustainable-development-goals"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78"/>
  <sheetViews>
    <sheetView tabSelected="1" zoomScale="80" zoomScaleNormal="80" workbookViewId="0">
      <pane ySplit="2" topLeftCell="A3" activePane="bottomLeft" state="frozen"/>
      <selection pane="bottomLeft" sqref="A1:B1"/>
    </sheetView>
  </sheetViews>
  <sheetFormatPr baseColWidth="10" defaultColWidth="11.5546875" defaultRowHeight="15" x14ac:dyDescent="0.25"/>
  <cols>
    <col min="1" max="1" width="55.6640625" style="30" customWidth="1"/>
    <col min="2" max="2" width="22.6640625" style="31" customWidth="1"/>
    <col min="3" max="3" width="18.6640625" style="32" customWidth="1"/>
    <col min="4" max="4" width="20.6640625" style="3" customWidth="1"/>
    <col min="5" max="5" width="25.6640625" style="33" customWidth="1"/>
    <col min="6" max="6" width="32.6640625" style="8" customWidth="1"/>
    <col min="7" max="7" width="32" style="1" customWidth="1"/>
    <col min="8" max="8" width="20.6640625" style="7" customWidth="1"/>
    <col min="9" max="10" width="11.5546875" style="29"/>
    <col min="11" max="12" width="11.5546875" style="1"/>
    <col min="13" max="17" width="11.5546875" style="4"/>
    <col min="18" max="16384" width="11.5546875" style="5"/>
  </cols>
  <sheetData>
    <row r="1" spans="1:8" ht="49.95" customHeight="1" x14ac:dyDescent="0.25">
      <c r="A1" s="221" t="s">
        <v>503</v>
      </c>
      <c r="B1" s="222"/>
      <c r="C1" s="223" t="s">
        <v>502</v>
      </c>
      <c r="D1" s="224"/>
      <c r="E1" s="224"/>
      <c r="F1" s="218" t="s">
        <v>221</v>
      </c>
      <c r="G1" s="219"/>
      <c r="H1" s="219"/>
    </row>
    <row r="2" spans="1:8" ht="15.6" x14ac:dyDescent="0.25">
      <c r="A2" s="24" t="s">
        <v>114</v>
      </c>
      <c r="B2" s="93" t="s">
        <v>206</v>
      </c>
      <c r="C2" s="93" t="s">
        <v>115</v>
      </c>
      <c r="D2" s="93" t="s">
        <v>116</v>
      </c>
      <c r="E2" s="93" t="s">
        <v>118</v>
      </c>
      <c r="F2" s="93" t="s">
        <v>201</v>
      </c>
      <c r="G2" s="93" t="s">
        <v>119</v>
      </c>
      <c r="H2" s="93" t="s">
        <v>117</v>
      </c>
    </row>
    <row r="3" spans="1:8" x14ac:dyDescent="0.25">
      <c r="A3" s="34"/>
      <c r="B3" s="180" t="s">
        <v>501</v>
      </c>
      <c r="C3" s="180" t="s">
        <v>501</v>
      </c>
      <c r="D3" s="180" t="s">
        <v>501</v>
      </c>
      <c r="E3" s="180" t="s">
        <v>501</v>
      </c>
      <c r="F3" s="180" t="s">
        <v>501</v>
      </c>
      <c r="G3" s="180" t="s">
        <v>501</v>
      </c>
      <c r="H3" s="180" t="s">
        <v>501</v>
      </c>
    </row>
    <row r="4" spans="1:8" x14ac:dyDescent="0.25">
      <c r="A4" s="27"/>
      <c r="B4" s="53" t="s">
        <v>120</v>
      </c>
      <c r="C4" s="53" t="s">
        <v>121</v>
      </c>
      <c r="D4" s="53" t="s">
        <v>122</v>
      </c>
      <c r="E4" s="53" t="s">
        <v>118</v>
      </c>
      <c r="F4" s="53" t="s">
        <v>124</v>
      </c>
      <c r="G4" s="53" t="s">
        <v>200</v>
      </c>
    </row>
    <row r="5" spans="1:8" ht="15.6" x14ac:dyDescent="0.25">
      <c r="A5" s="56" t="s">
        <v>229</v>
      </c>
      <c r="B5" s="180" t="s">
        <v>501</v>
      </c>
      <c r="C5" s="37"/>
      <c r="D5" s="36"/>
      <c r="E5" s="180" t="s">
        <v>501</v>
      </c>
      <c r="F5" s="180" t="s">
        <v>501</v>
      </c>
      <c r="G5" s="180" t="s">
        <v>501</v>
      </c>
    </row>
    <row r="6" spans="1:8" x14ac:dyDescent="0.25">
      <c r="A6" s="57"/>
      <c r="B6" s="54"/>
      <c r="C6" s="55"/>
      <c r="D6" s="11"/>
      <c r="E6" s="17"/>
      <c r="F6" s="47"/>
      <c r="G6" s="16"/>
    </row>
    <row r="7" spans="1:8" ht="30.6" x14ac:dyDescent="0.25">
      <c r="A7" s="58" t="s">
        <v>508</v>
      </c>
      <c r="B7" s="38" t="s">
        <v>126</v>
      </c>
      <c r="C7" s="214" t="s">
        <v>506</v>
      </c>
      <c r="D7" s="215"/>
      <c r="E7" s="17"/>
      <c r="F7" s="163" t="s">
        <v>600</v>
      </c>
      <c r="G7" s="164" t="s">
        <v>601</v>
      </c>
      <c r="H7" s="164"/>
    </row>
    <row r="8" spans="1:8" ht="15.6" x14ac:dyDescent="0.25">
      <c r="A8" s="57"/>
      <c r="B8" s="54"/>
      <c r="C8" s="55"/>
      <c r="D8" s="11"/>
      <c r="E8" s="17"/>
      <c r="F8" s="138"/>
      <c r="G8" s="140" t="s">
        <v>257</v>
      </c>
    </row>
    <row r="9" spans="1:8" x14ac:dyDescent="0.25">
      <c r="A9" s="57"/>
      <c r="B9" s="54"/>
      <c r="C9" s="55"/>
      <c r="D9" s="11"/>
      <c r="E9" s="17"/>
      <c r="F9" s="47"/>
      <c r="G9" s="16"/>
    </row>
    <row r="10" spans="1:8" ht="15.6" x14ac:dyDescent="0.25">
      <c r="A10" s="56" t="s">
        <v>209</v>
      </c>
      <c r="B10" s="16" t="s">
        <v>207</v>
      </c>
      <c r="C10" s="176" t="s">
        <v>495</v>
      </c>
      <c r="D10" s="16" t="s">
        <v>137</v>
      </c>
      <c r="E10" s="16" t="s">
        <v>141</v>
      </c>
      <c r="F10" s="59" t="s">
        <v>136</v>
      </c>
      <c r="G10" s="17"/>
    </row>
    <row r="11" spans="1:8" ht="15.6" x14ac:dyDescent="0.25">
      <c r="A11" s="56" t="s">
        <v>139</v>
      </c>
      <c r="B11" s="180" t="s">
        <v>501</v>
      </c>
      <c r="C11" s="180" t="s">
        <v>501</v>
      </c>
      <c r="D11" s="180" t="s">
        <v>501</v>
      </c>
      <c r="E11" s="180" t="s">
        <v>501</v>
      </c>
      <c r="F11" s="138">
        <f>SUM(C11:E11)</f>
        <v>0</v>
      </c>
      <c r="G11" s="16"/>
    </row>
    <row r="12" spans="1:8" ht="45" x14ac:dyDescent="0.25">
      <c r="A12" s="56" t="s">
        <v>217</v>
      </c>
      <c r="B12" s="72" t="s">
        <v>199</v>
      </c>
      <c r="C12" s="10" t="s">
        <v>144</v>
      </c>
      <c r="D12" s="16" t="s">
        <v>145</v>
      </c>
      <c r="E12" s="93" t="s">
        <v>222</v>
      </c>
      <c r="F12" s="60" t="s">
        <v>143</v>
      </c>
      <c r="G12" s="16"/>
    </row>
    <row r="13" spans="1:8" ht="15.6" x14ac:dyDescent="0.25">
      <c r="A13" s="56" t="s">
        <v>140</v>
      </c>
      <c r="B13" s="180" t="s">
        <v>501</v>
      </c>
      <c r="C13" s="180" t="s">
        <v>501</v>
      </c>
      <c r="D13" s="180" t="s">
        <v>501</v>
      </c>
      <c r="E13" s="139">
        <f>SUM(B13:D13)</f>
        <v>0</v>
      </c>
      <c r="F13" s="180" t="s">
        <v>501</v>
      </c>
      <c r="G13" s="16"/>
    </row>
    <row r="14" spans="1:8" ht="15.6" x14ac:dyDescent="0.25">
      <c r="A14" s="56" t="s">
        <v>216</v>
      </c>
      <c r="B14" s="38" t="s">
        <v>126</v>
      </c>
      <c r="C14" s="55"/>
      <c r="D14" s="11"/>
      <c r="E14" s="17"/>
      <c r="F14" s="47"/>
      <c r="G14" s="16"/>
    </row>
    <row r="15" spans="1:8" x14ac:dyDescent="0.25">
      <c r="A15" s="57"/>
      <c r="B15" s="54"/>
      <c r="C15" s="55"/>
      <c r="D15" s="11"/>
      <c r="E15" s="17"/>
      <c r="F15" s="47"/>
      <c r="G15" s="16"/>
    </row>
    <row r="16" spans="1:8" x14ac:dyDescent="0.25">
      <c r="A16" s="61"/>
      <c r="B16" s="17"/>
      <c r="C16" s="17"/>
      <c r="D16" s="17"/>
      <c r="E16" s="17"/>
      <c r="F16" s="47"/>
      <c r="G16" s="16"/>
    </row>
    <row r="17" spans="1:8" ht="31.2" x14ac:dyDescent="0.25">
      <c r="A17" s="201" t="s">
        <v>491</v>
      </c>
      <c r="B17" s="35" t="s">
        <v>123</v>
      </c>
      <c r="C17" s="39"/>
      <c r="D17" s="40"/>
      <c r="E17" s="40"/>
      <c r="F17" s="62" t="s">
        <v>146</v>
      </c>
      <c r="G17" s="181" t="s">
        <v>504</v>
      </c>
    </row>
    <row r="18" spans="1:8" ht="15.6" x14ac:dyDescent="0.25">
      <c r="A18" s="62" t="s">
        <v>228</v>
      </c>
      <c r="B18" s="112" t="s">
        <v>236</v>
      </c>
      <c r="C18" s="96" t="s">
        <v>226</v>
      </c>
      <c r="D18" s="96" t="s">
        <v>227</v>
      </c>
      <c r="F18" s="62"/>
      <c r="G18" s="62"/>
    </row>
    <row r="19" spans="1:8" ht="15.6" x14ac:dyDescent="0.25">
      <c r="A19" s="62" t="s">
        <v>215</v>
      </c>
      <c r="B19" s="96" t="s">
        <v>212</v>
      </c>
      <c r="C19" s="96" t="s">
        <v>213</v>
      </c>
      <c r="D19" s="96" t="s">
        <v>214</v>
      </c>
      <c r="F19" s="62"/>
      <c r="G19" s="62"/>
    </row>
    <row r="20" spans="1:8" ht="15.6" x14ac:dyDescent="0.25">
      <c r="A20" s="56" t="s">
        <v>205</v>
      </c>
      <c r="B20" s="41"/>
      <c r="C20" s="39"/>
      <c r="D20" s="34"/>
      <c r="E20" s="1"/>
      <c r="F20" s="78"/>
      <c r="G20" s="16"/>
    </row>
    <row r="21" spans="1:8" x14ac:dyDescent="0.25">
      <c r="A21" s="27"/>
      <c r="B21" s="54"/>
      <c r="C21" s="55"/>
      <c r="D21" s="11"/>
      <c r="E21" s="17"/>
      <c r="F21" s="47"/>
      <c r="G21" s="16"/>
    </row>
    <row r="22" spans="1:8" ht="45" customHeight="1" x14ac:dyDescent="0.25">
      <c r="A22" s="58" t="s">
        <v>507</v>
      </c>
      <c r="B22" s="38" t="s">
        <v>126</v>
      </c>
      <c r="C22" s="214" t="s">
        <v>506</v>
      </c>
      <c r="D22" s="215"/>
      <c r="E22" s="36"/>
      <c r="F22" s="220" t="s">
        <v>270</v>
      </c>
      <c r="G22" s="220"/>
      <c r="H22" s="220"/>
    </row>
    <row r="23" spans="1:8" ht="17.399999999999999" x14ac:dyDescent="0.25">
      <c r="A23" s="77" t="s">
        <v>254</v>
      </c>
      <c r="B23" s="73"/>
      <c r="C23" s="74"/>
      <c r="D23" s="75"/>
      <c r="E23" s="76"/>
      <c r="F23" s="143"/>
      <c r="G23" s="127"/>
      <c r="H23" s="142"/>
    </row>
    <row r="24" spans="1:8" ht="15.6" x14ac:dyDescent="0.25">
      <c r="A24" s="63" t="s">
        <v>218</v>
      </c>
      <c r="B24" s="214" t="s">
        <v>202</v>
      </c>
      <c r="C24" s="215"/>
      <c r="D24" s="215"/>
      <c r="E24" s="36"/>
      <c r="F24" s="47"/>
      <c r="G24" s="16"/>
    </row>
    <row r="25" spans="1:8" x14ac:dyDescent="0.25">
      <c r="A25" s="27"/>
      <c r="B25" s="54"/>
      <c r="C25" s="55"/>
      <c r="D25" s="11"/>
      <c r="E25" s="17"/>
      <c r="F25" s="47"/>
      <c r="G25" s="16"/>
    </row>
    <row r="26" spans="1:8" ht="15.6" x14ac:dyDescent="0.25">
      <c r="A26" s="27" t="s">
        <v>203</v>
      </c>
      <c r="B26" s="54"/>
      <c r="C26" s="55"/>
      <c r="D26" s="216" t="s">
        <v>204</v>
      </c>
      <c r="E26" s="217"/>
      <c r="F26" s="141" t="s">
        <v>253</v>
      </c>
      <c r="G26" s="127"/>
      <c r="H26" s="142"/>
    </row>
    <row r="27" spans="1:8" x14ac:dyDescent="0.25">
      <c r="A27" s="27"/>
      <c r="B27" s="54"/>
      <c r="C27" s="55"/>
      <c r="D27" s="11"/>
      <c r="E27" s="17"/>
      <c r="F27" s="47"/>
      <c r="G27" s="16"/>
    </row>
    <row r="28" spans="1:8" ht="15.6" x14ac:dyDescent="0.25">
      <c r="A28" s="79" t="s">
        <v>220</v>
      </c>
      <c r="B28" s="80"/>
      <c r="C28" s="81"/>
      <c r="D28" s="82"/>
      <c r="E28" s="83"/>
      <c r="F28" s="47"/>
      <c r="G28" s="16"/>
    </row>
    <row r="29" spans="1:8" x14ac:dyDescent="0.25">
      <c r="A29" s="42" t="s">
        <v>252</v>
      </c>
      <c r="B29" s="43"/>
      <c r="C29" s="39"/>
      <c r="D29" s="40"/>
      <c r="E29" s="37"/>
      <c r="F29" s="47"/>
      <c r="G29" s="16"/>
    </row>
    <row r="30" spans="1:8" x14ac:dyDescent="0.25">
      <c r="A30" s="27"/>
      <c r="B30" s="54"/>
      <c r="C30" s="55"/>
      <c r="D30" s="11"/>
      <c r="E30" s="17"/>
      <c r="F30" s="47"/>
      <c r="G30" s="16"/>
    </row>
    <row r="31" spans="1:8" ht="15.6" x14ac:dyDescent="0.25">
      <c r="A31" s="63" t="s">
        <v>125</v>
      </c>
      <c r="B31" s="54"/>
      <c r="C31" s="55"/>
      <c r="D31" s="11"/>
      <c r="E31" s="17"/>
      <c r="F31" s="47"/>
      <c r="G31" s="16"/>
    </row>
    <row r="32" spans="1:8" x14ac:dyDescent="0.25">
      <c r="A32" s="182" t="s">
        <v>505</v>
      </c>
      <c r="B32" s="180"/>
      <c r="C32" s="180"/>
      <c r="D32" s="180"/>
      <c r="E32" s="180"/>
      <c r="F32" s="47"/>
      <c r="G32" s="16"/>
    </row>
    <row r="33" spans="1:17" ht="15.6" x14ac:dyDescent="0.25">
      <c r="A33" s="63" t="s">
        <v>249</v>
      </c>
      <c r="B33" s="54"/>
      <c r="C33" s="55"/>
      <c r="D33" s="11"/>
      <c r="E33" s="17"/>
      <c r="F33" s="47"/>
      <c r="G33" s="16"/>
    </row>
    <row r="34" spans="1:17" x14ac:dyDescent="0.25">
      <c r="A34" s="182" t="s">
        <v>505</v>
      </c>
      <c r="B34" s="180"/>
      <c r="C34" s="180"/>
      <c r="D34" s="180"/>
      <c r="E34" s="180"/>
      <c r="F34" s="47"/>
      <c r="G34" s="16"/>
    </row>
    <row r="35" spans="1:17" x14ac:dyDescent="0.25">
      <c r="A35" s="27"/>
      <c r="B35" s="54"/>
      <c r="C35" s="55"/>
      <c r="D35" s="11"/>
      <c r="E35" s="17"/>
      <c r="F35" s="47"/>
      <c r="G35" s="16"/>
    </row>
    <row r="36" spans="1:17" ht="15.6" x14ac:dyDescent="0.25">
      <c r="A36" s="63" t="s">
        <v>250</v>
      </c>
      <c r="B36" s="54"/>
      <c r="C36" s="55"/>
      <c r="D36" s="11"/>
      <c r="E36" s="17"/>
      <c r="F36" s="47"/>
      <c r="G36" s="16"/>
    </row>
    <row r="37" spans="1:17" x14ac:dyDescent="0.25">
      <c r="A37" s="182" t="s">
        <v>505</v>
      </c>
      <c r="B37" s="180"/>
      <c r="C37" s="180"/>
      <c r="D37" s="180"/>
      <c r="E37" s="180"/>
      <c r="F37" s="47"/>
      <c r="G37" s="16"/>
    </row>
    <row r="38" spans="1:17" x14ac:dyDescent="0.25">
      <c r="E38" s="5"/>
    </row>
    <row r="39" spans="1:17" ht="15.6" x14ac:dyDescent="0.25">
      <c r="A39" s="63" t="s">
        <v>251</v>
      </c>
      <c r="B39" s="54"/>
      <c r="C39" s="55"/>
      <c r="D39" s="11"/>
      <c r="E39" s="17"/>
      <c r="F39" s="47"/>
      <c r="G39" s="16"/>
    </row>
    <row r="40" spans="1:17" x14ac:dyDescent="0.25">
      <c r="A40" s="182" t="s">
        <v>505</v>
      </c>
      <c r="B40" s="180"/>
      <c r="C40" s="180"/>
      <c r="D40" s="180"/>
      <c r="E40" s="180"/>
      <c r="F40" s="47"/>
      <c r="G40" s="16"/>
    </row>
    <row r="41" spans="1:17" x14ac:dyDescent="0.25">
      <c r="E41" s="5"/>
    </row>
    <row r="42" spans="1:17" x14ac:dyDescent="0.25">
      <c r="A42" s="27" t="s">
        <v>219</v>
      </c>
      <c r="B42" s="54"/>
      <c r="C42" s="55"/>
      <c r="D42" s="11"/>
      <c r="E42" s="17"/>
    </row>
    <row r="43" spans="1:17" x14ac:dyDescent="0.25">
      <c r="A43" s="98"/>
      <c r="B43" s="99"/>
      <c r="C43" s="100"/>
      <c r="D43" s="101"/>
      <c r="E43" s="102"/>
    </row>
    <row r="44" spans="1:17" x14ac:dyDescent="0.25">
      <c r="E44" s="5"/>
    </row>
    <row r="45" spans="1:17" x14ac:dyDescent="0.25">
      <c r="E45" s="5"/>
    </row>
    <row r="46" spans="1:17" s="91" customFormat="1" ht="30" customHeight="1" x14ac:dyDescent="0.25">
      <c r="A46" s="85" t="s">
        <v>255</v>
      </c>
      <c r="B46" s="86"/>
      <c r="C46" s="87"/>
      <c r="D46" s="89"/>
      <c r="E46" s="88"/>
      <c r="F46" s="89"/>
      <c r="G46" s="97"/>
      <c r="H46" s="137" t="s">
        <v>256</v>
      </c>
      <c r="K46" s="90"/>
      <c r="L46" s="90"/>
      <c r="M46" s="92"/>
      <c r="N46" s="92"/>
      <c r="O46" s="92"/>
      <c r="P46" s="92"/>
      <c r="Q46" s="92"/>
    </row>
    <row r="47" spans="1:17" ht="17.399999999999999" x14ac:dyDescent="0.25">
      <c r="A47" s="113" t="s">
        <v>210</v>
      </c>
      <c r="B47" s="225" t="str">
        <f>B14</f>
        <v>[ Datum ]</v>
      </c>
      <c r="C47" s="226"/>
      <c r="D47" s="226"/>
      <c r="E47" s="226"/>
      <c r="F47" s="84"/>
    </row>
    <row r="48" spans="1:17" ht="30" x14ac:dyDescent="0.25">
      <c r="A48" s="167" t="s">
        <v>490</v>
      </c>
      <c r="B48" s="227">
        <f>A3</f>
        <v>0</v>
      </c>
      <c r="C48" s="226"/>
      <c r="D48" s="226"/>
      <c r="E48" s="226"/>
      <c r="F48" s="84"/>
    </row>
    <row r="49" spans="1:6" x14ac:dyDescent="0.25">
      <c r="A49" s="94" t="s">
        <v>206</v>
      </c>
      <c r="B49" s="227" t="str">
        <f>B3</f>
        <v>ggf. bereits in ASW</v>
      </c>
      <c r="C49" s="226"/>
      <c r="D49" s="226"/>
      <c r="E49" s="226"/>
      <c r="F49" s="84"/>
    </row>
    <row r="50" spans="1:6" x14ac:dyDescent="0.25">
      <c r="A50" s="94" t="s">
        <v>115</v>
      </c>
      <c r="B50" s="227" t="str">
        <f>C3</f>
        <v>ggf. bereits in ASW</v>
      </c>
      <c r="C50" s="226"/>
      <c r="D50" s="226"/>
      <c r="E50" s="226"/>
      <c r="F50" s="84"/>
    </row>
    <row r="51" spans="1:6" x14ac:dyDescent="0.25">
      <c r="A51" s="94" t="s">
        <v>116</v>
      </c>
      <c r="B51" s="227" t="str">
        <f>D3</f>
        <v>ggf. bereits in ASW</v>
      </c>
      <c r="C51" s="226"/>
      <c r="D51" s="226"/>
      <c r="E51" s="226"/>
      <c r="F51" s="84"/>
    </row>
    <row r="52" spans="1:6" x14ac:dyDescent="0.25">
      <c r="A52" s="94" t="s">
        <v>118</v>
      </c>
      <c r="B52" s="227" t="str">
        <f>E3</f>
        <v>ggf. bereits in ASW</v>
      </c>
      <c r="C52" s="226"/>
      <c r="D52" s="226"/>
      <c r="E52" s="226"/>
      <c r="F52" s="84"/>
    </row>
    <row r="53" spans="1:6" x14ac:dyDescent="0.25">
      <c r="A53" s="94" t="s">
        <v>201</v>
      </c>
      <c r="B53" s="227" t="str">
        <f>F3</f>
        <v>ggf. bereits in ASW</v>
      </c>
      <c r="C53" s="226"/>
      <c r="D53" s="226"/>
      <c r="E53" s="226"/>
      <c r="F53" s="84"/>
    </row>
    <row r="54" spans="1:6" x14ac:dyDescent="0.25">
      <c r="A54" s="94" t="s">
        <v>119</v>
      </c>
      <c r="B54" s="227" t="str">
        <f>G3</f>
        <v>ggf. bereits in ASW</v>
      </c>
      <c r="C54" s="226"/>
      <c r="D54" s="226"/>
      <c r="E54" s="226"/>
      <c r="F54" s="84"/>
    </row>
    <row r="55" spans="1:6" x14ac:dyDescent="0.25">
      <c r="A55" s="94" t="s">
        <v>117</v>
      </c>
      <c r="B55" s="227" t="str">
        <f>H3</f>
        <v>ggf. bereits in ASW</v>
      </c>
      <c r="C55" s="226"/>
      <c r="D55" s="226"/>
      <c r="E55" s="226"/>
      <c r="F55" s="84"/>
    </row>
    <row r="56" spans="1:6" ht="15.6" x14ac:dyDescent="0.25">
      <c r="A56" s="56" t="s">
        <v>230</v>
      </c>
      <c r="B56" s="227" t="str">
        <f xml:space="preserve"> B5&amp;" "&amp;C5&amp;" "&amp;D5</f>
        <v xml:space="preserve">ggf. bereits in ASW  </v>
      </c>
      <c r="C56" s="226"/>
      <c r="D56" s="226"/>
      <c r="E56" s="226"/>
      <c r="F56" s="84"/>
    </row>
    <row r="57" spans="1:6" x14ac:dyDescent="0.25">
      <c r="A57" s="94" t="s">
        <v>118</v>
      </c>
      <c r="B57" s="227" t="str">
        <f>E5</f>
        <v>ggf. bereits in ASW</v>
      </c>
      <c r="C57" s="226"/>
      <c r="D57" s="226"/>
      <c r="E57" s="226"/>
      <c r="F57" s="84"/>
    </row>
    <row r="58" spans="1:6" x14ac:dyDescent="0.25">
      <c r="A58" s="94" t="s">
        <v>200</v>
      </c>
      <c r="B58" s="227" t="str">
        <f>G5</f>
        <v>ggf. bereits in ASW</v>
      </c>
      <c r="C58" s="226"/>
      <c r="D58" s="226"/>
      <c r="E58" s="226"/>
      <c r="F58" s="84"/>
    </row>
    <row r="59" spans="1:6" x14ac:dyDescent="0.25">
      <c r="A59" s="94" t="s">
        <v>208</v>
      </c>
      <c r="B59" s="227" t="str">
        <f>G17</f>
        <v>[ Uhrzeiten &amp; Gesamtstunden 
pro Woche ] … ggf. in ASW</v>
      </c>
      <c r="C59" s="226"/>
      <c r="D59" s="226"/>
      <c r="E59" s="226"/>
      <c r="F59" s="84"/>
    </row>
    <row r="60" spans="1:6" ht="8.1" customHeight="1" x14ac:dyDescent="0.25">
      <c r="B60" s="228"/>
      <c r="C60" s="224"/>
      <c r="D60" s="224"/>
      <c r="E60" s="224"/>
      <c r="F60" s="84"/>
    </row>
    <row r="61" spans="1:6" ht="17.399999999999999" x14ac:dyDescent="0.25">
      <c r="A61" s="231" t="s">
        <v>209</v>
      </c>
      <c r="B61" s="232"/>
      <c r="C61" s="232"/>
      <c r="D61" s="232"/>
      <c r="E61" s="232"/>
      <c r="F61" s="84"/>
    </row>
    <row r="62" spans="1:6" x14ac:dyDescent="0.25">
      <c r="A62" s="94" t="s">
        <v>207</v>
      </c>
      <c r="B62" s="227" t="str">
        <f>B11</f>
        <v>ggf. bereits in ASW</v>
      </c>
      <c r="C62" s="226"/>
      <c r="D62" s="226"/>
      <c r="E62" s="226"/>
      <c r="F62" s="84"/>
    </row>
    <row r="63" spans="1:6" x14ac:dyDescent="0.25">
      <c r="A63" s="94" t="s">
        <v>138</v>
      </c>
      <c r="B63" s="227" t="str">
        <f>C11</f>
        <v>ggf. bereits in ASW</v>
      </c>
      <c r="C63" s="226"/>
      <c r="D63" s="226"/>
      <c r="E63" s="226"/>
      <c r="F63" s="84"/>
    </row>
    <row r="64" spans="1:6" x14ac:dyDescent="0.25">
      <c r="A64" s="94" t="s">
        <v>137</v>
      </c>
      <c r="B64" s="227" t="str">
        <f>D11</f>
        <v>ggf. bereits in ASW</v>
      </c>
      <c r="C64" s="226"/>
      <c r="D64" s="226"/>
      <c r="E64" s="226"/>
      <c r="F64" s="84"/>
    </row>
    <row r="65" spans="1:6" x14ac:dyDescent="0.25">
      <c r="A65" s="94" t="s">
        <v>141</v>
      </c>
      <c r="B65" s="227" t="str">
        <f>E11</f>
        <v>ggf. bereits in ASW</v>
      </c>
      <c r="C65" s="226"/>
      <c r="D65" s="226"/>
      <c r="E65" s="226"/>
      <c r="F65" s="84"/>
    </row>
    <row r="66" spans="1:6" x14ac:dyDescent="0.25">
      <c r="A66" s="94" t="s">
        <v>136</v>
      </c>
      <c r="B66" s="227">
        <f>F11</f>
        <v>0</v>
      </c>
      <c r="C66" s="226"/>
      <c r="D66" s="226"/>
      <c r="E66" s="226"/>
      <c r="F66" s="84"/>
    </row>
    <row r="67" spans="1:6" ht="8.1" customHeight="1" x14ac:dyDescent="0.25">
      <c r="B67" s="234"/>
      <c r="C67" s="215"/>
      <c r="D67" s="215"/>
      <c r="E67" s="215"/>
      <c r="F67" s="84"/>
    </row>
    <row r="68" spans="1:6" ht="17.399999999999999" x14ac:dyDescent="0.25">
      <c r="A68" s="231" t="s">
        <v>142</v>
      </c>
      <c r="B68" s="233"/>
      <c r="C68" s="233"/>
      <c r="D68" s="233"/>
      <c r="E68" s="233"/>
      <c r="F68" s="84"/>
    </row>
    <row r="69" spans="1:6" x14ac:dyDescent="0.25">
      <c r="A69" s="94" t="s">
        <v>199</v>
      </c>
      <c r="B69" s="227" t="str">
        <f>B13</f>
        <v>ggf. bereits in ASW</v>
      </c>
      <c r="C69" s="226"/>
      <c r="D69" s="226"/>
      <c r="E69" s="226"/>
      <c r="F69" s="84"/>
    </row>
    <row r="70" spans="1:6" x14ac:dyDescent="0.25">
      <c r="A70" s="94" t="s">
        <v>144</v>
      </c>
      <c r="B70" s="227" t="str">
        <f>C13</f>
        <v>ggf. bereits in ASW</v>
      </c>
      <c r="C70" s="226"/>
      <c r="D70" s="226"/>
      <c r="E70" s="226"/>
      <c r="F70" s="84"/>
    </row>
    <row r="71" spans="1:6" x14ac:dyDescent="0.25">
      <c r="A71" s="94" t="s">
        <v>145</v>
      </c>
      <c r="B71" s="227" t="str">
        <f>D13</f>
        <v>ggf. bereits in ASW</v>
      </c>
      <c r="C71" s="226"/>
      <c r="D71" s="226"/>
      <c r="E71" s="226"/>
      <c r="F71" s="84"/>
    </row>
    <row r="72" spans="1:6" x14ac:dyDescent="0.25">
      <c r="A72" s="94" t="s">
        <v>223</v>
      </c>
      <c r="B72" s="227">
        <f>E13</f>
        <v>0</v>
      </c>
      <c r="C72" s="226"/>
      <c r="D72" s="226"/>
      <c r="E72" s="226"/>
      <c r="F72" s="84"/>
    </row>
    <row r="73" spans="1:6" x14ac:dyDescent="0.25">
      <c r="A73" s="94" t="s">
        <v>224</v>
      </c>
      <c r="B73" s="227" t="str">
        <f>F13</f>
        <v>ggf. bereits in ASW</v>
      </c>
      <c r="C73" s="226"/>
      <c r="D73" s="226"/>
      <c r="E73" s="226"/>
      <c r="F73" s="84"/>
    </row>
    <row r="74" spans="1:6" ht="30" x14ac:dyDescent="0.25">
      <c r="A74" s="95" t="s">
        <v>231</v>
      </c>
      <c r="B74" s="227" t="str">
        <f>B17</f>
        <v>[ Name der Organisation / Institution ]</v>
      </c>
      <c r="C74" s="226"/>
      <c r="D74" s="226"/>
      <c r="E74" s="226"/>
      <c r="F74" s="84"/>
    </row>
    <row r="75" spans="1:6" x14ac:dyDescent="0.25">
      <c r="A75" s="94" t="s">
        <v>225</v>
      </c>
      <c r="B75" s="227" t="str">
        <f xml:space="preserve"> B18&amp;", Tel: "&amp;C18&amp;" E-Mail: "&amp;D18</f>
        <v xml:space="preserve"> [ Titel, Vor- und Nachname ], Tel: [ Telefon ] E-Mail: [ E-Mmail ]</v>
      </c>
      <c r="C75" s="226"/>
      <c r="D75" s="226"/>
      <c r="E75" s="226"/>
      <c r="F75" s="84"/>
    </row>
    <row r="76" spans="1:6" x14ac:dyDescent="0.25">
      <c r="A76" s="94" t="s">
        <v>211</v>
      </c>
      <c r="B76" s="227" t="str">
        <f xml:space="preserve"> B19&amp;", "&amp;C19&amp;" "&amp;D19</f>
        <v xml:space="preserve"> [ Straße ], [ PLZ ] [ Ort ]</v>
      </c>
      <c r="C76" s="226"/>
      <c r="D76" s="226"/>
      <c r="E76" s="226"/>
      <c r="F76" s="84"/>
    </row>
    <row r="77" spans="1:6" ht="17.399999999999999" x14ac:dyDescent="0.25">
      <c r="A77" s="231" t="s">
        <v>232</v>
      </c>
      <c r="B77" s="233"/>
      <c r="C77" s="233"/>
      <c r="D77" s="233"/>
      <c r="E77" s="233"/>
      <c r="F77" s="84"/>
    </row>
    <row r="78" spans="1:6" x14ac:dyDescent="0.25">
      <c r="A78" s="94" t="s">
        <v>233</v>
      </c>
      <c r="B78" s="229" t="str">
        <f>B24</f>
        <v xml:space="preserve"> [ Name, ggf. "keine Beratung" ]</v>
      </c>
      <c r="C78" s="226"/>
      <c r="D78" s="226"/>
      <c r="E78" s="226"/>
      <c r="F78" s="84"/>
    </row>
    <row r="79" spans="1:6" x14ac:dyDescent="0.25">
      <c r="A79" s="94" t="s">
        <v>195</v>
      </c>
      <c r="B79" s="216"/>
      <c r="C79" s="226"/>
      <c r="D79" s="226"/>
      <c r="E79" s="226"/>
      <c r="F79" s="84"/>
    </row>
    <row r="80" spans="1:6" x14ac:dyDescent="0.25">
      <c r="A80" s="94" t="s">
        <v>234</v>
      </c>
      <c r="B80" s="230" t="s">
        <v>126</v>
      </c>
      <c r="C80" s="226"/>
      <c r="D80" s="226"/>
      <c r="E80" s="226"/>
      <c r="F80" s="84"/>
    </row>
    <row r="81" spans="1:6" x14ac:dyDescent="0.25">
      <c r="A81" s="103"/>
      <c r="B81" s="104"/>
      <c r="C81" s="105"/>
      <c r="D81" s="106"/>
      <c r="E81" s="107"/>
      <c r="F81" s="84"/>
    </row>
    <row r="82" spans="1:6" ht="27.6" x14ac:dyDescent="0.25">
      <c r="A82" s="110" t="s">
        <v>235</v>
      </c>
      <c r="B82" s="109"/>
      <c r="C82" s="108"/>
      <c r="D82" s="106"/>
      <c r="E82" s="107"/>
      <c r="F82" s="84"/>
    </row>
    <row r="83" spans="1:6" x14ac:dyDescent="0.25">
      <c r="A83" s="103"/>
      <c r="B83" s="104"/>
      <c r="C83" s="105"/>
      <c r="D83" s="106"/>
      <c r="E83" s="107"/>
      <c r="F83" s="84"/>
    </row>
    <row r="84" spans="1:6" x14ac:dyDescent="0.25">
      <c r="E84" s="5"/>
    </row>
    <row r="85" spans="1:6" x14ac:dyDescent="0.25">
      <c r="E85" s="5"/>
    </row>
    <row r="86" spans="1:6" x14ac:dyDescent="0.25">
      <c r="E86" s="5"/>
    </row>
    <row r="87" spans="1:6" x14ac:dyDescent="0.25">
      <c r="E87" s="5"/>
    </row>
    <row r="88" spans="1:6" x14ac:dyDescent="0.25">
      <c r="E88" s="5"/>
    </row>
    <row r="89" spans="1:6" x14ac:dyDescent="0.25">
      <c r="E89" s="5"/>
    </row>
    <row r="90" spans="1:6" x14ac:dyDescent="0.25">
      <c r="E90" s="5"/>
    </row>
    <row r="91" spans="1:6" x14ac:dyDescent="0.25">
      <c r="E91" s="5"/>
    </row>
    <row r="92" spans="1:6" x14ac:dyDescent="0.25">
      <c r="E92" s="5"/>
    </row>
    <row r="93" spans="1:6" x14ac:dyDescent="0.25">
      <c r="E93" s="5"/>
    </row>
    <row r="94" spans="1:6" x14ac:dyDescent="0.25">
      <c r="E94" s="5"/>
    </row>
    <row r="95" spans="1:6" x14ac:dyDescent="0.25">
      <c r="E95" s="5"/>
    </row>
    <row r="96" spans="1:6" x14ac:dyDescent="0.25">
      <c r="E96" s="5"/>
    </row>
    <row r="97" spans="5:5" x14ac:dyDescent="0.25">
      <c r="E97" s="5"/>
    </row>
    <row r="98" spans="5:5" x14ac:dyDescent="0.25">
      <c r="E98" s="5"/>
    </row>
    <row r="99" spans="5:5" x14ac:dyDescent="0.25">
      <c r="E99" s="5"/>
    </row>
    <row r="100" spans="5:5" x14ac:dyDescent="0.25">
      <c r="E100" s="5"/>
    </row>
    <row r="101" spans="5:5" x14ac:dyDescent="0.25">
      <c r="E101" s="5"/>
    </row>
    <row r="102" spans="5:5" x14ac:dyDescent="0.25">
      <c r="E102" s="5"/>
    </row>
    <row r="103" spans="5:5" x14ac:dyDescent="0.25">
      <c r="E103" s="5"/>
    </row>
    <row r="104" spans="5:5" x14ac:dyDescent="0.25">
      <c r="E104" s="5"/>
    </row>
    <row r="105" spans="5:5" x14ac:dyDescent="0.25">
      <c r="E105" s="5"/>
    </row>
    <row r="106" spans="5:5" x14ac:dyDescent="0.25">
      <c r="E106" s="5"/>
    </row>
    <row r="107" spans="5:5" x14ac:dyDescent="0.25">
      <c r="E107" s="5"/>
    </row>
    <row r="108" spans="5:5" x14ac:dyDescent="0.25">
      <c r="E108" s="5"/>
    </row>
    <row r="109" spans="5:5" x14ac:dyDescent="0.25">
      <c r="E109" s="5"/>
    </row>
    <row r="110" spans="5:5" x14ac:dyDescent="0.25">
      <c r="E110" s="5"/>
    </row>
    <row r="111" spans="5:5" x14ac:dyDescent="0.25">
      <c r="E111" s="5"/>
    </row>
    <row r="112" spans="5:5" x14ac:dyDescent="0.25">
      <c r="E112" s="5"/>
    </row>
    <row r="113" spans="5:5" x14ac:dyDescent="0.25">
      <c r="E113" s="5"/>
    </row>
    <row r="114" spans="5:5" x14ac:dyDescent="0.25">
      <c r="E114" s="5"/>
    </row>
    <row r="115" spans="5:5" x14ac:dyDescent="0.25">
      <c r="E115" s="5"/>
    </row>
    <row r="116" spans="5:5" x14ac:dyDescent="0.25">
      <c r="E116" s="5"/>
    </row>
    <row r="117" spans="5:5" x14ac:dyDescent="0.25">
      <c r="E117" s="5"/>
    </row>
    <row r="118" spans="5:5" x14ac:dyDescent="0.25">
      <c r="E118" s="5"/>
    </row>
    <row r="119" spans="5:5" x14ac:dyDescent="0.25">
      <c r="E119" s="5"/>
    </row>
    <row r="120" spans="5:5" x14ac:dyDescent="0.25">
      <c r="E120" s="5"/>
    </row>
    <row r="121" spans="5:5" x14ac:dyDescent="0.25">
      <c r="E121" s="5"/>
    </row>
    <row r="122" spans="5:5" x14ac:dyDescent="0.25">
      <c r="E122" s="5"/>
    </row>
    <row r="123" spans="5:5" x14ac:dyDescent="0.25">
      <c r="E123" s="5"/>
    </row>
    <row r="124" spans="5:5" x14ac:dyDescent="0.25">
      <c r="E124" s="5"/>
    </row>
    <row r="125" spans="5:5" x14ac:dyDescent="0.25">
      <c r="E125" s="5"/>
    </row>
    <row r="126" spans="5:5" x14ac:dyDescent="0.25">
      <c r="E126" s="5"/>
    </row>
    <row r="127" spans="5:5" x14ac:dyDescent="0.25">
      <c r="E127" s="5"/>
    </row>
    <row r="128" spans="5:5" x14ac:dyDescent="0.25">
      <c r="E128" s="5"/>
    </row>
    <row r="129" spans="5:5" x14ac:dyDescent="0.25">
      <c r="E129" s="5"/>
    </row>
    <row r="130" spans="5:5" x14ac:dyDescent="0.25">
      <c r="E130" s="5"/>
    </row>
    <row r="131" spans="5:5" x14ac:dyDescent="0.25">
      <c r="E131" s="5"/>
    </row>
    <row r="132" spans="5:5" x14ac:dyDescent="0.25">
      <c r="E132" s="5"/>
    </row>
    <row r="133" spans="5:5" x14ac:dyDescent="0.25">
      <c r="E133" s="5"/>
    </row>
    <row r="134" spans="5:5" x14ac:dyDescent="0.25">
      <c r="E134" s="5"/>
    </row>
    <row r="135" spans="5:5" x14ac:dyDescent="0.25">
      <c r="E135" s="5"/>
    </row>
    <row r="136" spans="5:5" x14ac:dyDescent="0.25">
      <c r="E136" s="5"/>
    </row>
    <row r="137" spans="5:5" x14ac:dyDescent="0.25">
      <c r="E137" s="5"/>
    </row>
    <row r="138" spans="5:5" x14ac:dyDescent="0.25">
      <c r="E138" s="5"/>
    </row>
    <row r="139" spans="5:5" x14ac:dyDescent="0.25">
      <c r="E139" s="5"/>
    </row>
    <row r="140" spans="5:5" x14ac:dyDescent="0.25">
      <c r="E140" s="5"/>
    </row>
    <row r="141" spans="5:5" x14ac:dyDescent="0.25">
      <c r="E141" s="5"/>
    </row>
    <row r="142" spans="5:5" x14ac:dyDescent="0.25">
      <c r="E142" s="5"/>
    </row>
    <row r="143" spans="5:5" x14ac:dyDescent="0.25">
      <c r="E143" s="5"/>
    </row>
    <row r="144" spans="5:5" x14ac:dyDescent="0.25">
      <c r="E144" s="5"/>
    </row>
    <row r="145" spans="5:5" x14ac:dyDescent="0.25">
      <c r="E145" s="5"/>
    </row>
    <row r="146" spans="5:5" x14ac:dyDescent="0.25">
      <c r="E146" s="5"/>
    </row>
    <row r="147" spans="5:5" x14ac:dyDescent="0.25">
      <c r="E147" s="5"/>
    </row>
    <row r="148" spans="5:5" x14ac:dyDescent="0.25">
      <c r="E148" s="5"/>
    </row>
    <row r="149" spans="5:5" x14ac:dyDescent="0.25">
      <c r="E149" s="5"/>
    </row>
    <row r="150" spans="5:5" x14ac:dyDescent="0.25">
      <c r="E150" s="5"/>
    </row>
    <row r="151" spans="5:5" x14ac:dyDescent="0.25">
      <c r="E151" s="5"/>
    </row>
    <row r="152" spans="5:5" x14ac:dyDescent="0.25">
      <c r="E152" s="5"/>
    </row>
    <row r="153" spans="5:5" x14ac:dyDescent="0.25">
      <c r="E153" s="5"/>
    </row>
    <row r="154" spans="5:5" x14ac:dyDescent="0.25">
      <c r="E154" s="5"/>
    </row>
    <row r="155" spans="5:5" x14ac:dyDescent="0.25">
      <c r="E155" s="5"/>
    </row>
    <row r="156" spans="5:5" x14ac:dyDescent="0.25">
      <c r="E156" s="5"/>
    </row>
    <row r="157" spans="5:5" x14ac:dyDescent="0.25">
      <c r="E157" s="5"/>
    </row>
    <row r="158" spans="5:5" x14ac:dyDescent="0.25">
      <c r="E158" s="5"/>
    </row>
    <row r="159" spans="5:5" x14ac:dyDescent="0.25">
      <c r="E159" s="5"/>
    </row>
    <row r="160" spans="5:5" x14ac:dyDescent="0.25">
      <c r="E160" s="5"/>
    </row>
    <row r="161" spans="5:5" x14ac:dyDescent="0.25">
      <c r="E161" s="5"/>
    </row>
    <row r="162" spans="5:5" x14ac:dyDescent="0.25">
      <c r="E162" s="5"/>
    </row>
    <row r="163" spans="5:5" x14ac:dyDescent="0.25">
      <c r="E163" s="5"/>
    </row>
    <row r="164" spans="5:5" x14ac:dyDescent="0.25">
      <c r="E164" s="5"/>
    </row>
    <row r="165" spans="5:5" x14ac:dyDescent="0.25">
      <c r="E165" s="5"/>
    </row>
    <row r="166" spans="5:5" x14ac:dyDescent="0.25">
      <c r="E166" s="5"/>
    </row>
    <row r="167" spans="5:5" x14ac:dyDescent="0.25">
      <c r="E167" s="5"/>
    </row>
    <row r="168" spans="5:5" x14ac:dyDescent="0.25">
      <c r="E168" s="5"/>
    </row>
    <row r="169" spans="5:5" x14ac:dyDescent="0.25">
      <c r="E169" s="5"/>
    </row>
    <row r="170" spans="5:5" x14ac:dyDescent="0.25">
      <c r="E170" s="5"/>
    </row>
    <row r="171" spans="5:5" x14ac:dyDescent="0.25">
      <c r="E171" s="5"/>
    </row>
    <row r="172" spans="5:5" x14ac:dyDescent="0.25">
      <c r="E172" s="5"/>
    </row>
    <row r="173" spans="5:5" x14ac:dyDescent="0.25">
      <c r="E173" s="5"/>
    </row>
    <row r="174" spans="5:5" x14ac:dyDescent="0.25">
      <c r="E174" s="5"/>
    </row>
    <row r="175" spans="5:5" x14ac:dyDescent="0.25">
      <c r="E175" s="5"/>
    </row>
    <row r="176" spans="5:5" x14ac:dyDescent="0.25">
      <c r="E176" s="5"/>
    </row>
    <row r="177" spans="5:5" x14ac:dyDescent="0.25">
      <c r="E177" s="5"/>
    </row>
    <row r="178" spans="5:5" x14ac:dyDescent="0.25">
      <c r="E178" s="5"/>
    </row>
    <row r="179" spans="5:5" x14ac:dyDescent="0.25">
      <c r="E179" s="5"/>
    </row>
    <row r="180" spans="5:5" x14ac:dyDescent="0.25">
      <c r="E180" s="5"/>
    </row>
    <row r="181" spans="5:5" x14ac:dyDescent="0.25">
      <c r="E181" s="5"/>
    </row>
    <row r="182" spans="5:5" x14ac:dyDescent="0.25">
      <c r="E182" s="5"/>
    </row>
    <row r="183" spans="5:5" x14ac:dyDescent="0.25">
      <c r="E183" s="5"/>
    </row>
    <row r="184" spans="5:5" x14ac:dyDescent="0.25">
      <c r="E184" s="5"/>
    </row>
    <row r="185" spans="5:5" x14ac:dyDescent="0.25">
      <c r="E185" s="5"/>
    </row>
    <row r="186" spans="5:5" x14ac:dyDescent="0.25">
      <c r="E186" s="5"/>
    </row>
    <row r="187" spans="5:5" x14ac:dyDescent="0.25">
      <c r="E187" s="5"/>
    </row>
    <row r="188" spans="5:5" x14ac:dyDescent="0.25">
      <c r="E188" s="5"/>
    </row>
    <row r="189" spans="5:5" x14ac:dyDescent="0.25">
      <c r="E189" s="5"/>
    </row>
    <row r="190" spans="5:5" x14ac:dyDescent="0.25">
      <c r="E190" s="5"/>
    </row>
    <row r="191" spans="5:5" x14ac:dyDescent="0.25">
      <c r="E191" s="5"/>
    </row>
    <row r="192" spans="5:5" x14ac:dyDescent="0.25">
      <c r="E192" s="5"/>
    </row>
    <row r="193" spans="5:5" x14ac:dyDescent="0.25">
      <c r="E193" s="5"/>
    </row>
    <row r="194" spans="5:5" x14ac:dyDescent="0.25">
      <c r="E194" s="5"/>
    </row>
    <row r="195" spans="5:5" x14ac:dyDescent="0.25">
      <c r="E195" s="5"/>
    </row>
    <row r="196" spans="5:5" x14ac:dyDescent="0.25">
      <c r="E196" s="5"/>
    </row>
    <row r="197" spans="5:5" x14ac:dyDescent="0.25">
      <c r="E197" s="5"/>
    </row>
    <row r="198" spans="5:5" x14ac:dyDescent="0.25">
      <c r="E198" s="5"/>
    </row>
    <row r="199" spans="5:5" x14ac:dyDescent="0.25">
      <c r="E199" s="5"/>
    </row>
    <row r="200" spans="5:5" x14ac:dyDescent="0.25">
      <c r="E200" s="5"/>
    </row>
    <row r="201" spans="5:5" x14ac:dyDescent="0.25">
      <c r="E201" s="5"/>
    </row>
    <row r="202" spans="5:5" x14ac:dyDescent="0.25">
      <c r="E202" s="5"/>
    </row>
    <row r="203" spans="5:5" x14ac:dyDescent="0.25">
      <c r="E203" s="5"/>
    </row>
    <row r="204" spans="5:5" x14ac:dyDescent="0.25">
      <c r="E204" s="5"/>
    </row>
    <row r="205" spans="5:5" x14ac:dyDescent="0.25">
      <c r="E205" s="5"/>
    </row>
    <row r="206" spans="5:5" x14ac:dyDescent="0.25">
      <c r="E206" s="5"/>
    </row>
    <row r="207" spans="5:5" x14ac:dyDescent="0.25">
      <c r="E207" s="5"/>
    </row>
    <row r="208" spans="5:5" x14ac:dyDescent="0.25">
      <c r="E208" s="5"/>
    </row>
    <row r="209" spans="5:5" x14ac:dyDescent="0.25">
      <c r="E209" s="5"/>
    </row>
    <row r="210" spans="5:5" x14ac:dyDescent="0.25">
      <c r="E210" s="5"/>
    </row>
    <row r="211" spans="5:5" x14ac:dyDescent="0.25">
      <c r="E211" s="5"/>
    </row>
    <row r="212" spans="5:5" x14ac:dyDescent="0.25">
      <c r="E212" s="5"/>
    </row>
    <row r="213" spans="5:5" x14ac:dyDescent="0.25">
      <c r="E213" s="5"/>
    </row>
    <row r="214" spans="5:5" x14ac:dyDescent="0.25">
      <c r="E214" s="5"/>
    </row>
    <row r="215" spans="5:5" x14ac:dyDescent="0.25">
      <c r="E215" s="5"/>
    </row>
    <row r="216" spans="5:5" x14ac:dyDescent="0.25">
      <c r="E216" s="5"/>
    </row>
    <row r="217" spans="5:5" x14ac:dyDescent="0.25">
      <c r="E217" s="5"/>
    </row>
    <row r="218" spans="5:5" x14ac:dyDescent="0.25">
      <c r="E218" s="5"/>
    </row>
    <row r="219" spans="5:5" x14ac:dyDescent="0.25">
      <c r="E219" s="5"/>
    </row>
    <row r="220" spans="5:5" x14ac:dyDescent="0.25">
      <c r="E220" s="5"/>
    </row>
    <row r="221" spans="5:5" x14ac:dyDescent="0.25">
      <c r="E221" s="5"/>
    </row>
    <row r="222" spans="5:5" x14ac:dyDescent="0.25">
      <c r="E222" s="5"/>
    </row>
    <row r="223" spans="5:5" x14ac:dyDescent="0.25">
      <c r="E223" s="5"/>
    </row>
    <row r="224" spans="5:5" x14ac:dyDescent="0.25">
      <c r="E224" s="5"/>
    </row>
    <row r="225" spans="5:5" x14ac:dyDescent="0.25">
      <c r="E225" s="5"/>
    </row>
    <row r="226" spans="5:5" x14ac:dyDescent="0.25">
      <c r="E226" s="5"/>
    </row>
    <row r="227" spans="5:5" x14ac:dyDescent="0.25">
      <c r="E227" s="5"/>
    </row>
    <row r="228" spans="5:5" x14ac:dyDescent="0.25">
      <c r="E228" s="5"/>
    </row>
    <row r="229" spans="5:5" x14ac:dyDescent="0.25">
      <c r="E229" s="5"/>
    </row>
    <row r="230" spans="5:5" x14ac:dyDescent="0.25">
      <c r="E230" s="5"/>
    </row>
    <row r="231" spans="5:5" x14ac:dyDescent="0.25">
      <c r="E231" s="5"/>
    </row>
    <row r="232" spans="5:5" x14ac:dyDescent="0.25">
      <c r="E232" s="5"/>
    </row>
    <row r="233" spans="5:5" x14ac:dyDescent="0.25">
      <c r="E233" s="5"/>
    </row>
    <row r="234" spans="5:5" x14ac:dyDescent="0.25">
      <c r="E234" s="5"/>
    </row>
    <row r="235" spans="5:5" x14ac:dyDescent="0.25">
      <c r="E235" s="5"/>
    </row>
    <row r="236" spans="5:5" x14ac:dyDescent="0.25">
      <c r="E236" s="5"/>
    </row>
    <row r="237" spans="5:5" x14ac:dyDescent="0.25">
      <c r="E237" s="5"/>
    </row>
    <row r="238" spans="5:5" x14ac:dyDescent="0.25">
      <c r="E238" s="5"/>
    </row>
    <row r="239" spans="5:5" x14ac:dyDescent="0.25">
      <c r="E239" s="5"/>
    </row>
    <row r="240" spans="5:5" x14ac:dyDescent="0.25">
      <c r="E240" s="5"/>
    </row>
    <row r="241" spans="5:5" x14ac:dyDescent="0.25">
      <c r="E241" s="5"/>
    </row>
    <row r="242" spans="5:5" x14ac:dyDescent="0.25">
      <c r="E242" s="5"/>
    </row>
    <row r="243" spans="5:5" x14ac:dyDescent="0.25">
      <c r="E243" s="5"/>
    </row>
    <row r="244" spans="5:5" x14ac:dyDescent="0.25">
      <c r="E244" s="5"/>
    </row>
    <row r="245" spans="5:5" x14ac:dyDescent="0.25">
      <c r="E245" s="5"/>
    </row>
    <row r="246" spans="5:5" x14ac:dyDescent="0.25">
      <c r="E246" s="5"/>
    </row>
    <row r="247" spans="5:5" x14ac:dyDescent="0.25">
      <c r="E247" s="5"/>
    </row>
    <row r="248" spans="5:5" x14ac:dyDescent="0.25">
      <c r="E248" s="5"/>
    </row>
    <row r="249" spans="5:5" x14ac:dyDescent="0.25">
      <c r="E249" s="5"/>
    </row>
    <row r="250" spans="5:5" x14ac:dyDescent="0.25">
      <c r="E250" s="5"/>
    </row>
    <row r="251" spans="5:5" x14ac:dyDescent="0.25">
      <c r="E251" s="5"/>
    </row>
    <row r="252" spans="5:5" x14ac:dyDescent="0.25">
      <c r="E252" s="5"/>
    </row>
    <row r="253" spans="5:5" x14ac:dyDescent="0.25">
      <c r="E253" s="5"/>
    </row>
    <row r="254" spans="5:5" x14ac:dyDescent="0.25">
      <c r="E254" s="5"/>
    </row>
    <row r="255" spans="5:5" x14ac:dyDescent="0.25">
      <c r="E255" s="5"/>
    </row>
    <row r="256" spans="5:5" x14ac:dyDescent="0.25">
      <c r="E256" s="5"/>
    </row>
    <row r="257" spans="5:5" x14ac:dyDescent="0.25">
      <c r="E257" s="5"/>
    </row>
    <row r="258" spans="5:5" x14ac:dyDescent="0.25">
      <c r="E258" s="5"/>
    </row>
    <row r="259" spans="5:5" x14ac:dyDescent="0.25">
      <c r="E259" s="5"/>
    </row>
    <row r="260" spans="5:5" x14ac:dyDescent="0.25">
      <c r="E260" s="5"/>
    </row>
    <row r="261" spans="5:5" x14ac:dyDescent="0.25">
      <c r="E261" s="5"/>
    </row>
    <row r="262" spans="5:5" x14ac:dyDescent="0.25">
      <c r="E262" s="5"/>
    </row>
    <row r="263" spans="5:5" x14ac:dyDescent="0.25">
      <c r="E263" s="5"/>
    </row>
    <row r="264" spans="5:5" x14ac:dyDescent="0.25">
      <c r="E264" s="5"/>
    </row>
    <row r="265" spans="5:5" x14ac:dyDescent="0.25">
      <c r="E265" s="5"/>
    </row>
    <row r="266" spans="5:5" x14ac:dyDescent="0.25">
      <c r="E266" s="5"/>
    </row>
    <row r="267" spans="5:5" x14ac:dyDescent="0.25">
      <c r="E267" s="5"/>
    </row>
    <row r="268" spans="5:5" x14ac:dyDescent="0.25">
      <c r="E268" s="5"/>
    </row>
    <row r="269" spans="5:5" x14ac:dyDescent="0.25">
      <c r="E269" s="5"/>
    </row>
    <row r="270" spans="5:5" x14ac:dyDescent="0.25">
      <c r="E270" s="5"/>
    </row>
    <row r="271" spans="5:5" x14ac:dyDescent="0.25">
      <c r="E271" s="5"/>
    </row>
    <row r="272" spans="5:5" x14ac:dyDescent="0.25">
      <c r="E272" s="5"/>
    </row>
    <row r="273" spans="5:5" x14ac:dyDescent="0.25">
      <c r="E273" s="5"/>
    </row>
    <row r="274" spans="5:5" x14ac:dyDescent="0.25">
      <c r="E274" s="5"/>
    </row>
    <row r="275" spans="5:5" x14ac:dyDescent="0.25">
      <c r="E275" s="5"/>
    </row>
    <row r="276" spans="5:5" x14ac:dyDescent="0.25">
      <c r="E276" s="5"/>
    </row>
    <row r="277" spans="5:5" x14ac:dyDescent="0.25">
      <c r="E277" s="5"/>
    </row>
    <row r="278" spans="5:5" x14ac:dyDescent="0.25">
      <c r="E278" s="5"/>
    </row>
  </sheetData>
  <sheetProtection algorithmName="SHA-512" hashValue="HHw1PCL8Xu1pfHuz2i7OtUKbVZBl2ZvVvJPvsx1cERAXQSlJqTEPW2S+51GVXXeRe9OTt03iLzTYvIq2pZLlRg==" saltValue="ehM58Nc2k7hzeV9x+vw4Qg==" spinCount="100000" sheet="1" formatRows="0" insertHyperlinks="0"/>
  <mergeCells count="42">
    <mergeCell ref="B78:E78"/>
    <mergeCell ref="B79:E79"/>
    <mergeCell ref="B80:E80"/>
    <mergeCell ref="A61:E61"/>
    <mergeCell ref="A68:E68"/>
    <mergeCell ref="A77:E77"/>
    <mergeCell ref="B72:E72"/>
    <mergeCell ref="B73:E73"/>
    <mergeCell ref="B74:E74"/>
    <mergeCell ref="B75:E75"/>
    <mergeCell ref="B76:E76"/>
    <mergeCell ref="B67:E67"/>
    <mergeCell ref="B69:E69"/>
    <mergeCell ref="B70:E70"/>
    <mergeCell ref="B71:E71"/>
    <mergeCell ref="B62:E62"/>
    <mergeCell ref="B64:E64"/>
    <mergeCell ref="B65:E65"/>
    <mergeCell ref="B66:E66"/>
    <mergeCell ref="B56:E56"/>
    <mergeCell ref="B57:E57"/>
    <mergeCell ref="B58:E58"/>
    <mergeCell ref="B59:E59"/>
    <mergeCell ref="B60:E60"/>
    <mergeCell ref="B52:E52"/>
    <mergeCell ref="B53:E53"/>
    <mergeCell ref="B54:E54"/>
    <mergeCell ref="B55:E55"/>
    <mergeCell ref="B63:E63"/>
    <mergeCell ref="B47:E47"/>
    <mergeCell ref="B48:E48"/>
    <mergeCell ref="B49:E49"/>
    <mergeCell ref="B50:E50"/>
    <mergeCell ref="B51:E51"/>
    <mergeCell ref="C7:D7"/>
    <mergeCell ref="C22:D22"/>
    <mergeCell ref="B24:D24"/>
    <mergeCell ref="D26:E26"/>
    <mergeCell ref="F1:H1"/>
    <mergeCell ref="F22:H22"/>
    <mergeCell ref="A1:B1"/>
    <mergeCell ref="C1:E1"/>
  </mergeCells>
  <printOptions horizontalCentered="1" verticalCentered="1" gridLines="1"/>
  <pageMargins left="0.19685039370078741" right="0.19685039370078741" top="0.59055118110236227" bottom="0.59055118110236227" header="0.31496062992125984" footer="0.31496062992125984"/>
  <pageSetup paperSize="9" scale="64" orientation="landscape" r:id="rId1"/>
  <headerFooter alignWithMargins="0">
    <oddHeader>&amp;L&amp;F&amp;C&amp;"Arial,Fett"&amp;12 &amp;A &amp;R&amp;D</oddHeader>
    <oddFooter>&amp;L&amp;"Arial,Fett"Österreichisches Umweltzeichen  &amp;"Arial,Standard"/&amp;"Arial,Fett"  VKI&amp;"Arial,Standard" Verein für Konsumenteninformation&amp;CSeite &amp;P von &amp;N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60"/>
  <sheetViews>
    <sheetView zoomScale="90" zoomScaleNormal="90" workbookViewId="0">
      <pane xSplit="4" ySplit="4" topLeftCell="E5" activePane="bottomRight" state="frozen"/>
      <selection pane="topRight" activeCell="E1" sqref="E1"/>
      <selection pane="bottomLeft" activeCell="A5" sqref="A5"/>
      <selection pane="bottomRight" activeCell="E7" sqref="E7"/>
    </sheetView>
  </sheetViews>
  <sheetFormatPr baseColWidth="10" defaultColWidth="11.5546875" defaultRowHeight="15" x14ac:dyDescent="0.25"/>
  <cols>
    <col min="1" max="1" width="6.6640625" style="2" customWidth="1"/>
    <col min="2" max="2" width="8.6640625" style="244" customWidth="1"/>
    <col min="3" max="3" width="56.6640625" style="8" customWidth="1"/>
    <col min="4" max="4" width="9.6640625" style="1" customWidth="1"/>
    <col min="5" max="5" width="42.6640625" style="4" customWidth="1"/>
    <col min="6" max="7" width="40.6640625" style="4" customWidth="1"/>
    <col min="8" max="8" width="12.6640625" style="1" customWidth="1"/>
    <col min="9" max="9" width="10.6640625" style="1" customWidth="1"/>
    <col min="10" max="10" width="30.88671875" style="9" customWidth="1"/>
    <col min="11" max="11" width="5.6640625" style="5" customWidth="1"/>
    <col min="12" max="13" width="48.6640625" style="4" customWidth="1"/>
    <col min="14" max="14" width="62.6640625" style="4" customWidth="1"/>
    <col min="15" max="15" width="8.6640625" style="5" customWidth="1"/>
    <col min="16" max="16384" width="11.5546875" style="5"/>
  </cols>
  <sheetData>
    <row r="1" spans="1:18" ht="17.399999999999999" x14ac:dyDescent="0.25">
      <c r="A1" s="50"/>
      <c r="B1" s="101"/>
      <c r="C1" s="51" t="s">
        <v>129</v>
      </c>
      <c r="D1" s="52"/>
      <c r="E1" s="146" t="s">
        <v>297</v>
      </c>
      <c r="F1" s="146"/>
      <c r="G1" s="147"/>
      <c r="H1" s="45" t="s">
        <v>174</v>
      </c>
      <c r="I1" s="45"/>
      <c r="J1" s="46" t="s">
        <v>263</v>
      </c>
      <c r="L1" s="156" t="s">
        <v>487</v>
      </c>
      <c r="M1" s="155"/>
      <c r="N1" s="155"/>
    </row>
    <row r="2" spans="1:18" ht="15.75" customHeight="1" x14ac:dyDescent="0.25">
      <c r="A2" s="10"/>
      <c r="B2" s="3"/>
      <c r="C2" s="60">
        <f>'Uz303 ANTRAG'!A3</f>
        <v>0</v>
      </c>
      <c r="D2" s="16" t="str">
        <f>'Uz303 ANTRAG'!B3</f>
        <v>ggf. bereits in ASW</v>
      </c>
      <c r="E2" s="60" t="str">
        <f>'Uz303 ANTRAG'!E3</f>
        <v>ggf. bereits in ASW</v>
      </c>
      <c r="F2" s="60" t="str">
        <f>'Uz303 ANTRAG'!F3</f>
        <v>ggf. bereits in ASW</v>
      </c>
      <c r="G2" s="60" t="str">
        <f>'Uz303 ANTRAG'!G3</f>
        <v>ggf. bereits in ASW</v>
      </c>
      <c r="H2" s="60" t="str">
        <f>'Uz303 ANTRAG'!C3</f>
        <v>ggf. bereits in ASW</v>
      </c>
      <c r="I2" s="60" t="str">
        <f>'Uz303 ANTRAG'!D3</f>
        <v>ggf. bereits in ASW</v>
      </c>
      <c r="L2" s="155"/>
      <c r="M2" s="155"/>
      <c r="N2" s="155"/>
      <c r="P2" s="154" t="s">
        <v>298</v>
      </c>
      <c r="Q2" s="154" t="s">
        <v>299</v>
      </c>
      <c r="R2" s="154" t="s">
        <v>300</v>
      </c>
    </row>
    <row r="3" spans="1:18" s="6" customFormat="1" ht="78" x14ac:dyDescent="0.25">
      <c r="A3" s="131" t="s">
        <v>167</v>
      </c>
      <c r="B3" s="239" t="s">
        <v>70</v>
      </c>
      <c r="C3" s="129" t="s">
        <v>574</v>
      </c>
      <c r="D3" s="130" t="s">
        <v>488</v>
      </c>
      <c r="E3" s="28" t="s">
        <v>275</v>
      </c>
      <c r="F3" s="28" t="s">
        <v>273</v>
      </c>
      <c r="G3" s="145" t="s">
        <v>267</v>
      </c>
      <c r="H3" s="12" t="s">
        <v>266</v>
      </c>
      <c r="I3" s="12" t="s">
        <v>265</v>
      </c>
      <c r="J3" s="67" t="s">
        <v>264</v>
      </c>
      <c r="L3" s="12" t="s">
        <v>302</v>
      </c>
      <c r="M3" s="12" t="s">
        <v>519</v>
      </c>
      <c r="N3" s="150" t="s">
        <v>303</v>
      </c>
      <c r="P3" s="133">
        <f>COUNTIF($B6:$B217,"Muss")</f>
        <v>60</v>
      </c>
      <c r="Q3" s="133">
        <f>COUNTIF($B6:$B217,"Soll")</f>
        <v>73</v>
      </c>
      <c r="R3" s="133">
        <f>SUM(P3:Q3)</f>
        <v>133</v>
      </c>
    </row>
    <row r="4" spans="1:18" ht="17.399999999999999" x14ac:dyDescent="0.25">
      <c r="A4" s="13" t="s">
        <v>112</v>
      </c>
      <c r="B4" s="240"/>
      <c r="C4" s="15"/>
      <c r="D4" s="132">
        <f>SUM(D5:D219)</f>
        <v>197</v>
      </c>
      <c r="E4" s="148" t="s">
        <v>301</v>
      </c>
      <c r="F4" s="149"/>
      <c r="G4" s="149"/>
      <c r="H4" s="12">
        <f>COUNTIF(H6:H218,"*ja*")</f>
        <v>0</v>
      </c>
      <c r="I4" s="46">
        <f>SUM(I5:I218)</f>
        <v>0</v>
      </c>
      <c r="J4" s="178" t="s">
        <v>499</v>
      </c>
      <c r="L4" s="235" t="s">
        <v>304</v>
      </c>
      <c r="M4" s="236"/>
      <c r="N4" s="12"/>
    </row>
    <row r="5" spans="1:18" ht="15.6" x14ac:dyDescent="0.25">
      <c r="A5" s="18" t="s">
        <v>0</v>
      </c>
      <c r="B5" s="241" t="s">
        <v>602</v>
      </c>
      <c r="C5" s="20" t="s">
        <v>22</v>
      </c>
      <c r="D5" s="21"/>
      <c r="E5" s="22"/>
      <c r="F5" s="22"/>
      <c r="G5" s="22"/>
      <c r="H5" s="48">
        <f>COUNTIF(H6:H218,"*nein*")</f>
        <v>0</v>
      </c>
      <c r="I5" s="165" t="s">
        <v>113</v>
      </c>
      <c r="J5" s="49"/>
      <c r="L5" s="22"/>
      <c r="M5" s="22"/>
      <c r="N5" s="22"/>
      <c r="P5" s="133">
        <f>COUNTIF(H7:H17,"*ja*")</f>
        <v>0</v>
      </c>
      <c r="Q5" s="133">
        <f>SUM(I7:I17)</f>
        <v>0</v>
      </c>
    </row>
    <row r="6" spans="1:18" x14ac:dyDescent="0.25">
      <c r="A6" s="10" t="s">
        <v>1</v>
      </c>
      <c r="B6" s="242" t="s">
        <v>603</v>
      </c>
      <c r="C6" s="17" t="s">
        <v>23</v>
      </c>
      <c r="D6" s="68"/>
      <c r="E6" s="69" t="s">
        <v>135</v>
      </c>
      <c r="F6" s="69" t="s">
        <v>135</v>
      </c>
      <c r="G6" s="69" t="s">
        <v>135</v>
      </c>
      <c r="H6" s="68" t="s">
        <v>135</v>
      </c>
      <c r="I6" s="68"/>
      <c r="J6" s="179" t="s">
        <v>497</v>
      </c>
      <c r="K6" s="70"/>
      <c r="L6" s="69" t="s">
        <v>135</v>
      </c>
      <c r="M6" s="69" t="s">
        <v>135</v>
      </c>
      <c r="N6" s="69" t="s">
        <v>135</v>
      </c>
    </row>
    <row r="7" spans="1:18" ht="26.4" x14ac:dyDescent="0.25">
      <c r="A7" s="208" t="s">
        <v>1</v>
      </c>
      <c r="B7" s="243" t="s">
        <v>71</v>
      </c>
      <c r="C7" s="26" t="s">
        <v>271</v>
      </c>
      <c r="D7" s="68"/>
      <c r="E7" s="4" t="s">
        <v>135</v>
      </c>
      <c r="F7" s="4" t="s">
        <v>135</v>
      </c>
      <c r="H7" s="1" t="s">
        <v>135</v>
      </c>
      <c r="I7" s="68"/>
      <c r="J7" s="9" t="s">
        <v>135</v>
      </c>
      <c r="K7" s="70"/>
      <c r="L7" s="4" t="s">
        <v>305</v>
      </c>
      <c r="M7" s="151" t="s">
        <v>306</v>
      </c>
      <c r="N7" s="4" t="s">
        <v>520</v>
      </c>
    </row>
    <row r="8" spans="1:18" ht="26.4" x14ac:dyDescent="0.25">
      <c r="A8" s="208" t="s">
        <v>1</v>
      </c>
      <c r="B8" s="243" t="s">
        <v>71</v>
      </c>
      <c r="C8" s="26" t="s">
        <v>521</v>
      </c>
      <c r="D8" s="68"/>
      <c r="E8" s="4" t="s">
        <v>135</v>
      </c>
      <c r="F8" s="4" t="s">
        <v>135</v>
      </c>
      <c r="G8" s="4" t="s">
        <v>135</v>
      </c>
      <c r="H8" s="1" t="s">
        <v>135</v>
      </c>
      <c r="I8" s="68"/>
      <c r="J8" s="9" t="s">
        <v>135</v>
      </c>
      <c r="K8" s="70"/>
      <c r="L8" s="151" t="s">
        <v>307</v>
      </c>
      <c r="M8" s="4" t="s">
        <v>591</v>
      </c>
      <c r="N8" s="4" t="s">
        <v>135</v>
      </c>
    </row>
    <row r="9" spans="1:18" x14ac:dyDescent="0.25">
      <c r="A9" s="208" t="s">
        <v>1</v>
      </c>
      <c r="B9" s="244" t="s">
        <v>72</v>
      </c>
      <c r="C9" s="25" t="s">
        <v>523</v>
      </c>
      <c r="D9" s="68">
        <v>2</v>
      </c>
      <c r="E9" s="4" t="s">
        <v>135</v>
      </c>
      <c r="F9" s="4" t="s">
        <v>135</v>
      </c>
      <c r="G9" s="4" t="s">
        <v>135</v>
      </c>
      <c r="H9" s="68"/>
      <c r="I9" s="1">
        <v>0</v>
      </c>
      <c r="J9" s="9" t="s">
        <v>135</v>
      </c>
      <c r="K9" s="70"/>
      <c r="L9" s="4" t="s">
        <v>308</v>
      </c>
      <c r="M9" s="151" t="s">
        <v>309</v>
      </c>
      <c r="N9" s="4" t="s">
        <v>135</v>
      </c>
    </row>
    <row r="10" spans="1:18" ht="8.1" customHeight="1" x14ac:dyDescent="0.25">
      <c r="A10" s="68"/>
      <c r="B10" s="245"/>
      <c r="C10" s="68"/>
      <c r="D10" s="68"/>
      <c r="E10" s="68" t="s">
        <v>135</v>
      </c>
      <c r="F10" s="68" t="s">
        <v>135</v>
      </c>
      <c r="G10" s="68" t="s">
        <v>135</v>
      </c>
      <c r="H10" s="68" t="s">
        <v>135</v>
      </c>
      <c r="I10" s="68"/>
      <c r="J10" s="70" t="s">
        <v>135</v>
      </c>
      <c r="K10" s="70"/>
      <c r="L10" s="68"/>
      <c r="M10" s="68"/>
      <c r="N10" s="68" t="s">
        <v>135</v>
      </c>
    </row>
    <row r="11" spans="1:18" x14ac:dyDescent="0.25">
      <c r="A11" s="10" t="s">
        <v>2</v>
      </c>
      <c r="B11" s="242" t="s">
        <v>603</v>
      </c>
      <c r="C11" s="17" t="s">
        <v>24</v>
      </c>
      <c r="D11" s="68"/>
      <c r="E11" s="69" t="s">
        <v>135</v>
      </c>
      <c r="F11" s="69" t="s">
        <v>135</v>
      </c>
      <c r="G11" s="69" t="s">
        <v>135</v>
      </c>
      <c r="H11" s="68" t="s">
        <v>135</v>
      </c>
      <c r="I11" s="68"/>
      <c r="J11" s="179" t="s">
        <v>500</v>
      </c>
      <c r="K11" s="70"/>
      <c r="L11" s="69" t="s">
        <v>135</v>
      </c>
      <c r="M11" s="69" t="s">
        <v>135</v>
      </c>
      <c r="N11" s="69" t="s">
        <v>135</v>
      </c>
    </row>
    <row r="12" spans="1:18" ht="26.4" x14ac:dyDescent="0.25">
      <c r="A12" s="208" t="s">
        <v>2</v>
      </c>
      <c r="B12" s="243" t="s">
        <v>71</v>
      </c>
      <c r="C12" s="26" t="s">
        <v>590</v>
      </c>
      <c r="D12" s="68"/>
      <c r="E12" s="4" t="s">
        <v>135</v>
      </c>
      <c r="F12" s="4" t="s">
        <v>135</v>
      </c>
      <c r="G12" s="4" t="s">
        <v>135</v>
      </c>
      <c r="H12" s="1" t="s">
        <v>135</v>
      </c>
      <c r="I12" s="68"/>
      <c r="J12" s="71" t="s">
        <v>524</v>
      </c>
      <c r="K12" s="70"/>
      <c r="L12" s="151" t="s">
        <v>307</v>
      </c>
      <c r="M12" s="4" t="s">
        <v>592</v>
      </c>
      <c r="N12" s="4" t="s">
        <v>526</v>
      </c>
    </row>
    <row r="13" spans="1:18" ht="26.4" x14ac:dyDescent="0.25">
      <c r="A13" s="208" t="s">
        <v>2</v>
      </c>
      <c r="B13" s="243" t="s">
        <v>71</v>
      </c>
      <c r="C13" s="26" t="s">
        <v>527</v>
      </c>
      <c r="D13" s="68"/>
      <c r="E13" s="4" t="s">
        <v>135</v>
      </c>
      <c r="F13" s="4" t="s">
        <v>135</v>
      </c>
      <c r="G13" s="4" t="s">
        <v>135</v>
      </c>
      <c r="H13" s="1" t="s">
        <v>135</v>
      </c>
      <c r="I13" s="68"/>
      <c r="J13" s="9" t="s">
        <v>135</v>
      </c>
      <c r="K13" s="70"/>
      <c r="L13" s="4" t="s">
        <v>310</v>
      </c>
      <c r="M13" s="4" t="s">
        <v>593</v>
      </c>
      <c r="N13" s="4" t="s">
        <v>135</v>
      </c>
    </row>
    <row r="14" spans="1:18" ht="15.6" x14ac:dyDescent="0.25">
      <c r="A14" s="208" t="s">
        <v>2</v>
      </c>
      <c r="B14" s="243" t="s">
        <v>71</v>
      </c>
      <c r="C14" s="25" t="s">
        <v>529</v>
      </c>
      <c r="D14" s="68"/>
      <c r="E14" s="4" t="s">
        <v>135</v>
      </c>
      <c r="F14" s="4" t="s">
        <v>135</v>
      </c>
      <c r="G14" s="4" t="s">
        <v>135</v>
      </c>
      <c r="H14" s="1" t="s">
        <v>135</v>
      </c>
      <c r="I14" s="68"/>
      <c r="J14" s="9" t="s">
        <v>135</v>
      </c>
      <c r="K14" s="70"/>
      <c r="L14" s="4" t="s">
        <v>311</v>
      </c>
      <c r="M14" s="4" t="s">
        <v>312</v>
      </c>
      <c r="N14" s="4" t="s">
        <v>135</v>
      </c>
    </row>
    <row r="15" spans="1:18" x14ac:dyDescent="0.25">
      <c r="A15" s="208" t="s">
        <v>2</v>
      </c>
      <c r="B15" s="244" t="s">
        <v>72</v>
      </c>
      <c r="C15" s="25" t="s">
        <v>196</v>
      </c>
      <c r="D15" s="68">
        <v>1</v>
      </c>
      <c r="E15" s="4" t="s">
        <v>135</v>
      </c>
      <c r="F15" s="4" t="s">
        <v>135</v>
      </c>
      <c r="G15" s="4" t="s">
        <v>135</v>
      </c>
      <c r="H15" s="68"/>
      <c r="I15" s="1">
        <v>0</v>
      </c>
      <c r="J15" s="9" t="s">
        <v>135</v>
      </c>
      <c r="K15" s="70"/>
      <c r="L15" s="151" t="s">
        <v>307</v>
      </c>
      <c r="M15" s="4" t="s">
        <v>594</v>
      </c>
      <c r="N15" s="4" t="s">
        <v>314</v>
      </c>
    </row>
    <row r="16" spans="1:18" ht="26.4" x14ac:dyDescent="0.25">
      <c r="A16" s="208" t="s">
        <v>2</v>
      </c>
      <c r="B16" s="244" t="s">
        <v>72</v>
      </c>
      <c r="C16" s="25" t="s">
        <v>95</v>
      </c>
      <c r="D16" s="68">
        <v>1</v>
      </c>
      <c r="E16" s="4" t="s">
        <v>135</v>
      </c>
      <c r="F16" s="4" t="s">
        <v>135</v>
      </c>
      <c r="G16" s="4" t="s">
        <v>135</v>
      </c>
      <c r="H16" s="68"/>
      <c r="I16" s="1">
        <v>0</v>
      </c>
      <c r="J16" s="9" t="s">
        <v>135</v>
      </c>
      <c r="K16" s="70"/>
      <c r="L16" s="151" t="s">
        <v>307</v>
      </c>
      <c r="M16" s="4" t="s">
        <v>315</v>
      </c>
      <c r="N16" s="4" t="s">
        <v>135</v>
      </c>
    </row>
    <row r="17" spans="1:17" ht="26.4" x14ac:dyDescent="0.25">
      <c r="A17" s="208" t="s">
        <v>2</v>
      </c>
      <c r="B17" s="244" t="s">
        <v>72</v>
      </c>
      <c r="C17" s="25" t="s">
        <v>530</v>
      </c>
      <c r="D17" s="68">
        <v>2</v>
      </c>
      <c r="E17" s="4" t="s">
        <v>135</v>
      </c>
      <c r="F17" s="4" t="s">
        <v>135</v>
      </c>
      <c r="G17" s="4" t="s">
        <v>135</v>
      </c>
      <c r="H17" s="68"/>
      <c r="I17" s="1">
        <v>0</v>
      </c>
      <c r="J17" s="9" t="s">
        <v>135</v>
      </c>
      <c r="K17" s="70"/>
      <c r="L17" s="4" t="s">
        <v>316</v>
      </c>
      <c r="M17" s="4" t="s">
        <v>317</v>
      </c>
      <c r="N17" s="4" t="s">
        <v>318</v>
      </c>
    </row>
    <row r="18" spans="1:17" ht="8.1" customHeight="1" x14ac:dyDescent="0.25">
      <c r="A18" s="68"/>
      <c r="B18" s="245"/>
      <c r="C18" s="68"/>
      <c r="D18" s="68"/>
      <c r="E18" s="68" t="s">
        <v>135</v>
      </c>
      <c r="F18" s="68" t="s">
        <v>135</v>
      </c>
      <c r="G18" s="68" t="s">
        <v>135</v>
      </c>
      <c r="H18" s="68" t="s">
        <v>135</v>
      </c>
      <c r="I18" s="68"/>
      <c r="J18" s="70" t="s">
        <v>135</v>
      </c>
      <c r="K18" s="70"/>
      <c r="L18" s="152" t="s">
        <v>135</v>
      </c>
      <c r="M18" s="152" t="s">
        <v>135</v>
      </c>
      <c r="N18" s="68" t="s">
        <v>135</v>
      </c>
    </row>
    <row r="19" spans="1:17" ht="15.6" x14ac:dyDescent="0.25">
      <c r="A19" s="18" t="s">
        <v>3</v>
      </c>
      <c r="B19" s="241" t="s">
        <v>602</v>
      </c>
      <c r="C19" s="20" t="s">
        <v>150</v>
      </c>
      <c r="D19" s="21"/>
      <c r="E19" s="22" t="s">
        <v>135</v>
      </c>
      <c r="F19" s="22" t="s">
        <v>135</v>
      </c>
      <c r="G19" s="22" t="s">
        <v>135</v>
      </c>
      <c r="H19" s="21" t="s">
        <v>135</v>
      </c>
      <c r="I19" s="21"/>
      <c r="J19" s="21" t="s">
        <v>135</v>
      </c>
      <c r="K19" s="70"/>
      <c r="L19" s="22" t="s">
        <v>135</v>
      </c>
      <c r="M19" s="22" t="s">
        <v>135</v>
      </c>
      <c r="N19" s="22" t="s">
        <v>135</v>
      </c>
      <c r="P19" s="133">
        <f>COUNTIF(H21:H48,"*ja*")</f>
        <v>0</v>
      </c>
      <c r="Q19" s="133">
        <f>SUM(I21:I48)</f>
        <v>0</v>
      </c>
    </row>
    <row r="20" spans="1:17" x14ac:dyDescent="0.25">
      <c r="A20" s="10" t="s">
        <v>4</v>
      </c>
      <c r="B20" s="242" t="s">
        <v>603</v>
      </c>
      <c r="C20" s="17" t="s">
        <v>25</v>
      </c>
      <c r="D20" s="68"/>
      <c r="E20" s="69" t="s">
        <v>135</v>
      </c>
      <c r="F20" s="69" t="s">
        <v>135</v>
      </c>
      <c r="G20" s="69" t="s">
        <v>135</v>
      </c>
      <c r="H20" s="68" t="s">
        <v>135</v>
      </c>
      <c r="I20" s="68"/>
      <c r="J20" s="70" t="s">
        <v>135</v>
      </c>
      <c r="K20" s="70"/>
      <c r="L20" s="69" t="s">
        <v>135</v>
      </c>
      <c r="M20" s="69" t="s">
        <v>135</v>
      </c>
      <c r="N20" s="69" t="s">
        <v>135</v>
      </c>
    </row>
    <row r="21" spans="1:17" ht="15.6" x14ac:dyDescent="0.25">
      <c r="A21" s="208" t="s">
        <v>4</v>
      </c>
      <c r="B21" s="243" t="s">
        <v>71</v>
      </c>
      <c r="C21" s="26" t="s">
        <v>73</v>
      </c>
      <c r="D21" s="68"/>
      <c r="E21" s="4" t="s">
        <v>135</v>
      </c>
      <c r="F21" s="4" t="s">
        <v>135</v>
      </c>
      <c r="G21" s="4" t="s">
        <v>135</v>
      </c>
      <c r="H21" s="1" t="s">
        <v>135</v>
      </c>
      <c r="I21" s="68"/>
      <c r="K21" s="70"/>
      <c r="L21" s="151" t="s">
        <v>307</v>
      </c>
      <c r="M21" s="4" t="s">
        <v>319</v>
      </c>
      <c r="N21" s="4" t="s">
        <v>320</v>
      </c>
    </row>
    <row r="22" spans="1:17" ht="15.6" x14ac:dyDescent="0.25">
      <c r="A22" s="208" t="s">
        <v>4</v>
      </c>
      <c r="B22" s="243" t="s">
        <v>71</v>
      </c>
      <c r="C22" s="25" t="s">
        <v>147</v>
      </c>
      <c r="D22" s="68"/>
      <c r="E22" s="4" t="s">
        <v>135</v>
      </c>
      <c r="F22" s="4" t="s">
        <v>135</v>
      </c>
      <c r="G22" s="4" t="s">
        <v>135</v>
      </c>
      <c r="H22" s="1" t="s">
        <v>135</v>
      </c>
      <c r="I22" s="68"/>
      <c r="J22" s="9" t="s">
        <v>135</v>
      </c>
      <c r="K22" s="70"/>
      <c r="L22" s="151" t="s">
        <v>307</v>
      </c>
      <c r="M22" s="4" t="s">
        <v>321</v>
      </c>
    </row>
    <row r="23" spans="1:17" ht="8.1" customHeight="1" x14ac:dyDescent="0.25">
      <c r="A23" s="68"/>
      <c r="B23" s="245"/>
      <c r="C23" s="68"/>
      <c r="D23" s="68"/>
      <c r="E23" s="68" t="s">
        <v>135</v>
      </c>
      <c r="F23" s="68" t="s">
        <v>135</v>
      </c>
      <c r="G23" s="68" t="s">
        <v>135</v>
      </c>
      <c r="H23" s="68" t="s">
        <v>135</v>
      </c>
      <c r="I23" s="68"/>
      <c r="J23" s="70" t="s">
        <v>135</v>
      </c>
      <c r="K23" s="70"/>
      <c r="L23" s="68"/>
      <c r="M23" s="68"/>
      <c r="N23" s="68" t="s">
        <v>135</v>
      </c>
    </row>
    <row r="24" spans="1:17" x14ac:dyDescent="0.25">
      <c r="A24" s="10" t="s">
        <v>5</v>
      </c>
      <c r="B24" s="242" t="s">
        <v>603</v>
      </c>
      <c r="C24" s="17" t="s">
        <v>26</v>
      </c>
      <c r="D24" s="68"/>
      <c r="E24" s="69" t="s">
        <v>135</v>
      </c>
      <c r="F24" s="69" t="s">
        <v>135</v>
      </c>
      <c r="G24" s="69" t="s">
        <v>135</v>
      </c>
      <c r="H24" s="68" t="s">
        <v>135</v>
      </c>
      <c r="I24" s="68"/>
      <c r="J24" s="70" t="s">
        <v>135</v>
      </c>
      <c r="K24" s="70"/>
      <c r="L24" s="69" t="s">
        <v>135</v>
      </c>
      <c r="M24" s="69" t="s">
        <v>135</v>
      </c>
      <c r="N24" s="69" t="s">
        <v>135</v>
      </c>
    </row>
    <row r="25" spans="1:17" ht="52.8" x14ac:dyDescent="0.25">
      <c r="A25" s="208" t="s">
        <v>5</v>
      </c>
      <c r="B25" s="243" t="s">
        <v>71</v>
      </c>
      <c r="C25" s="25" t="s">
        <v>176</v>
      </c>
      <c r="D25" s="68"/>
      <c r="E25" s="4" t="s">
        <v>135</v>
      </c>
      <c r="F25" s="4" t="s">
        <v>135</v>
      </c>
      <c r="G25" s="4" t="s">
        <v>135</v>
      </c>
      <c r="H25" s="1" t="s">
        <v>135</v>
      </c>
      <c r="I25" s="68"/>
      <c r="J25" s="9" t="s">
        <v>135</v>
      </c>
      <c r="K25" s="70"/>
      <c r="L25" s="4" t="s">
        <v>322</v>
      </c>
      <c r="M25" s="4" t="s">
        <v>323</v>
      </c>
      <c r="N25" s="4" t="s">
        <v>324</v>
      </c>
    </row>
    <row r="26" spans="1:17" ht="26.4" x14ac:dyDescent="0.25">
      <c r="A26" s="208" t="s">
        <v>5</v>
      </c>
      <c r="B26" s="243" t="s">
        <v>71</v>
      </c>
      <c r="C26" s="25" t="s">
        <v>148</v>
      </c>
      <c r="D26" s="68"/>
      <c r="E26" s="4" t="s">
        <v>135</v>
      </c>
      <c r="F26" s="4" t="s">
        <v>135</v>
      </c>
      <c r="G26" s="4" t="s">
        <v>135</v>
      </c>
      <c r="H26" s="1" t="s">
        <v>135</v>
      </c>
      <c r="I26" s="68"/>
      <c r="J26" s="9" t="s">
        <v>135</v>
      </c>
      <c r="K26" s="70"/>
      <c r="L26" s="151" t="s">
        <v>307</v>
      </c>
      <c r="M26" s="4" t="s">
        <v>325</v>
      </c>
      <c r="N26" s="4" t="s">
        <v>135</v>
      </c>
    </row>
    <row r="27" spans="1:17" ht="8.1" customHeight="1" x14ac:dyDescent="0.25">
      <c r="A27" s="68"/>
      <c r="B27" s="245"/>
      <c r="C27" s="68"/>
      <c r="D27" s="68"/>
      <c r="E27" s="68" t="s">
        <v>135</v>
      </c>
      <c r="F27" s="68" t="s">
        <v>135</v>
      </c>
      <c r="G27" s="68" t="s">
        <v>135</v>
      </c>
      <c r="H27" s="68" t="s">
        <v>135</v>
      </c>
      <c r="I27" s="68"/>
      <c r="J27" s="70" t="s">
        <v>135</v>
      </c>
      <c r="K27" s="70"/>
      <c r="L27" s="68"/>
      <c r="M27" s="68"/>
      <c r="N27" s="68" t="s">
        <v>135</v>
      </c>
    </row>
    <row r="28" spans="1:17" ht="30" x14ac:dyDescent="0.25">
      <c r="A28" s="184" t="s">
        <v>604</v>
      </c>
      <c r="B28" s="246" t="s">
        <v>603</v>
      </c>
      <c r="C28" s="192" t="s">
        <v>510</v>
      </c>
      <c r="D28" s="209" t="s">
        <v>549</v>
      </c>
      <c r="E28" s="69" t="s">
        <v>135</v>
      </c>
      <c r="F28" s="69" t="s">
        <v>135</v>
      </c>
      <c r="G28" s="69" t="s">
        <v>135</v>
      </c>
      <c r="H28" s="68" t="s">
        <v>135</v>
      </c>
      <c r="I28" s="68"/>
      <c r="J28" s="70" t="s">
        <v>135</v>
      </c>
      <c r="K28" s="70"/>
      <c r="L28" s="69" t="s">
        <v>135</v>
      </c>
      <c r="M28" s="69" t="s">
        <v>135</v>
      </c>
      <c r="N28" s="69" t="s">
        <v>135</v>
      </c>
    </row>
    <row r="29" spans="1:17" x14ac:dyDescent="0.25">
      <c r="A29" s="208" t="s">
        <v>604</v>
      </c>
      <c r="B29" s="244" t="s">
        <v>72</v>
      </c>
      <c r="C29" s="25" t="s">
        <v>511</v>
      </c>
      <c r="D29" s="68">
        <v>4</v>
      </c>
      <c r="E29" s="4" t="s">
        <v>135</v>
      </c>
      <c r="F29" s="4" t="s">
        <v>135</v>
      </c>
      <c r="G29" s="4" t="s">
        <v>135</v>
      </c>
      <c r="H29" s="68" t="s">
        <v>135</v>
      </c>
      <c r="I29" s="1">
        <v>0</v>
      </c>
      <c r="J29" s="9" t="s">
        <v>135</v>
      </c>
      <c r="K29" s="70"/>
      <c r="L29" s="4" t="s">
        <v>326</v>
      </c>
      <c r="M29" s="4" t="s">
        <v>323</v>
      </c>
      <c r="N29" s="4" t="s">
        <v>135</v>
      </c>
    </row>
    <row r="30" spans="1:17" ht="39.6" x14ac:dyDescent="0.25">
      <c r="A30" s="210" t="s">
        <v>604</v>
      </c>
      <c r="B30" s="247" t="s">
        <v>72</v>
      </c>
      <c r="C30" s="188" t="s">
        <v>551</v>
      </c>
      <c r="D30" s="185">
        <v>2</v>
      </c>
      <c r="E30" s="4" t="s">
        <v>135</v>
      </c>
      <c r="F30" s="4" t="s">
        <v>135</v>
      </c>
      <c r="G30" s="4" t="s">
        <v>135</v>
      </c>
      <c r="H30" s="68" t="s">
        <v>135</v>
      </c>
      <c r="I30" s="1">
        <v>0</v>
      </c>
      <c r="J30" s="9" t="s">
        <v>135</v>
      </c>
      <c r="K30" s="70"/>
      <c r="L30" s="4" t="s">
        <v>550</v>
      </c>
      <c r="M30" s="4" t="s">
        <v>553</v>
      </c>
      <c r="N30" s="4" t="s">
        <v>552</v>
      </c>
    </row>
    <row r="31" spans="1:17" ht="8.1" customHeight="1" x14ac:dyDescent="0.25">
      <c r="A31" s="68"/>
      <c r="B31" s="245"/>
      <c r="C31" s="68"/>
      <c r="D31" s="68"/>
      <c r="E31" s="68" t="s">
        <v>135</v>
      </c>
      <c r="F31" s="68" t="s">
        <v>135</v>
      </c>
      <c r="G31" s="68" t="s">
        <v>135</v>
      </c>
      <c r="H31" s="68" t="s">
        <v>135</v>
      </c>
      <c r="I31" s="68"/>
      <c r="J31" s="70" t="s">
        <v>135</v>
      </c>
      <c r="K31" s="70"/>
      <c r="L31" s="68"/>
      <c r="M31" s="68"/>
      <c r="N31" s="68" t="s">
        <v>135</v>
      </c>
    </row>
    <row r="32" spans="1:17" x14ac:dyDescent="0.25">
      <c r="A32" s="10" t="s">
        <v>48</v>
      </c>
      <c r="B32" s="242" t="s">
        <v>603</v>
      </c>
      <c r="C32" s="17" t="s">
        <v>149</v>
      </c>
      <c r="D32" s="68"/>
      <c r="E32" s="69" t="s">
        <v>135</v>
      </c>
      <c r="F32" s="69" t="s">
        <v>135</v>
      </c>
      <c r="G32" s="69" t="s">
        <v>135</v>
      </c>
      <c r="H32" s="68" t="s">
        <v>135</v>
      </c>
      <c r="I32" s="68"/>
      <c r="J32" s="70" t="s">
        <v>135</v>
      </c>
      <c r="K32" s="70"/>
      <c r="L32" s="69" t="s">
        <v>135</v>
      </c>
      <c r="M32" s="69" t="s">
        <v>135</v>
      </c>
      <c r="N32" s="69" t="s">
        <v>135</v>
      </c>
    </row>
    <row r="33" spans="1:14" x14ac:dyDescent="0.25">
      <c r="A33" s="208" t="s">
        <v>48</v>
      </c>
      <c r="B33" s="244" t="s">
        <v>72</v>
      </c>
      <c r="C33" s="47" t="s">
        <v>535</v>
      </c>
      <c r="D33" s="68">
        <v>2</v>
      </c>
      <c r="E33" s="4" t="s">
        <v>135</v>
      </c>
      <c r="F33" s="4" t="s">
        <v>135</v>
      </c>
      <c r="G33" s="4" t="s">
        <v>135</v>
      </c>
      <c r="H33" s="1" t="s">
        <v>135</v>
      </c>
      <c r="I33" s="1">
        <v>0</v>
      </c>
      <c r="J33" s="9" t="s">
        <v>135</v>
      </c>
      <c r="K33" s="70"/>
      <c r="L33" s="4" t="s">
        <v>327</v>
      </c>
      <c r="M33" s="4" t="s">
        <v>328</v>
      </c>
      <c r="N33" s="4" t="s">
        <v>135</v>
      </c>
    </row>
    <row r="34" spans="1:14" ht="8.1" customHeight="1" x14ac:dyDescent="0.25">
      <c r="A34" s="68"/>
      <c r="B34" s="245"/>
      <c r="C34" s="68"/>
      <c r="D34" s="68"/>
      <c r="E34" s="68" t="s">
        <v>135</v>
      </c>
      <c r="F34" s="68" t="s">
        <v>135</v>
      </c>
      <c r="G34" s="68" t="s">
        <v>135</v>
      </c>
      <c r="H34" s="68" t="s">
        <v>135</v>
      </c>
      <c r="I34" s="68"/>
      <c r="J34" s="70" t="s">
        <v>135</v>
      </c>
      <c r="K34" s="70"/>
      <c r="L34" s="68"/>
      <c r="M34" s="68"/>
      <c r="N34" s="68" t="s">
        <v>135</v>
      </c>
    </row>
    <row r="35" spans="1:14" x14ac:dyDescent="0.25">
      <c r="A35" s="10" t="s">
        <v>49</v>
      </c>
      <c r="B35" s="242" t="s">
        <v>603</v>
      </c>
      <c r="C35" s="17" t="s">
        <v>183</v>
      </c>
      <c r="D35" s="68"/>
      <c r="E35" s="69" t="s">
        <v>135</v>
      </c>
      <c r="F35" s="69" t="s">
        <v>135</v>
      </c>
      <c r="G35" s="69" t="s">
        <v>135</v>
      </c>
      <c r="H35" s="68" t="s">
        <v>135</v>
      </c>
      <c r="I35" s="68"/>
      <c r="J35" s="70" t="s">
        <v>135</v>
      </c>
      <c r="K35" s="70"/>
      <c r="L35" s="69" t="s">
        <v>135</v>
      </c>
      <c r="M35" s="69" t="s">
        <v>135</v>
      </c>
      <c r="N35" s="69" t="s">
        <v>135</v>
      </c>
    </row>
    <row r="36" spans="1:14" ht="26.4" x14ac:dyDescent="0.25">
      <c r="A36" s="210" t="s">
        <v>49</v>
      </c>
      <c r="B36" s="243" t="s">
        <v>71</v>
      </c>
      <c r="C36" s="26" t="s">
        <v>557</v>
      </c>
      <c r="D36" s="68"/>
      <c r="E36" s="4" t="s">
        <v>135</v>
      </c>
      <c r="F36" s="4" t="s">
        <v>135</v>
      </c>
      <c r="G36" s="4" t="s">
        <v>135</v>
      </c>
      <c r="H36" s="1" t="s">
        <v>135</v>
      </c>
      <c r="I36" s="68"/>
      <c r="K36" s="70"/>
      <c r="L36" s="4" t="s">
        <v>329</v>
      </c>
      <c r="M36" s="4" t="s">
        <v>330</v>
      </c>
      <c r="N36" s="4" t="s">
        <v>331</v>
      </c>
    </row>
    <row r="37" spans="1:14" ht="26.4" x14ac:dyDescent="0.25">
      <c r="A37" s="208" t="s">
        <v>49</v>
      </c>
      <c r="B37" s="244" t="s">
        <v>72</v>
      </c>
      <c r="C37" s="26" t="s">
        <v>287</v>
      </c>
      <c r="D37" s="68">
        <v>2</v>
      </c>
      <c r="E37" s="4" t="s">
        <v>135</v>
      </c>
      <c r="F37" s="4" t="s">
        <v>135</v>
      </c>
      <c r="G37" s="4" t="s">
        <v>135</v>
      </c>
      <c r="H37" s="68"/>
      <c r="I37" s="1">
        <v>0</v>
      </c>
      <c r="K37" s="70"/>
      <c r="L37" s="151" t="s">
        <v>332</v>
      </c>
      <c r="M37" s="151" t="s">
        <v>332</v>
      </c>
      <c r="N37" s="4" t="s">
        <v>135</v>
      </c>
    </row>
    <row r="38" spans="1:14" x14ac:dyDescent="0.25">
      <c r="A38" s="208" t="s">
        <v>49</v>
      </c>
      <c r="B38" s="244" t="s">
        <v>72</v>
      </c>
      <c r="C38" s="25" t="s">
        <v>512</v>
      </c>
      <c r="D38" s="68">
        <v>8</v>
      </c>
      <c r="E38" s="4" t="s">
        <v>135</v>
      </c>
      <c r="F38" s="4" t="s">
        <v>135</v>
      </c>
      <c r="G38" s="4" t="s">
        <v>135</v>
      </c>
      <c r="H38" s="68"/>
      <c r="I38" s="1">
        <v>0</v>
      </c>
      <c r="J38" s="9" t="s">
        <v>135</v>
      </c>
      <c r="K38" s="70"/>
      <c r="L38" s="4" t="s">
        <v>513</v>
      </c>
      <c r="M38" s="4" t="s">
        <v>333</v>
      </c>
      <c r="N38" s="4" t="s">
        <v>135</v>
      </c>
    </row>
    <row r="39" spans="1:14" ht="8.1" customHeight="1" x14ac:dyDescent="0.25">
      <c r="A39" s="68"/>
      <c r="B39" s="245"/>
      <c r="C39" s="68"/>
      <c r="D39" s="68"/>
      <c r="E39" s="68" t="s">
        <v>135</v>
      </c>
      <c r="F39" s="68" t="s">
        <v>135</v>
      </c>
      <c r="G39" s="68" t="s">
        <v>135</v>
      </c>
      <c r="H39" s="68" t="s">
        <v>135</v>
      </c>
      <c r="I39" s="68"/>
      <c r="J39" s="70" t="s">
        <v>135</v>
      </c>
      <c r="K39" s="70"/>
      <c r="L39" s="68" t="s">
        <v>135</v>
      </c>
      <c r="M39" s="68" t="s">
        <v>135</v>
      </c>
      <c r="N39" s="68" t="s">
        <v>135</v>
      </c>
    </row>
    <row r="40" spans="1:14" x14ac:dyDescent="0.25">
      <c r="A40" s="10" t="s">
        <v>50</v>
      </c>
      <c r="B40" s="242" t="s">
        <v>603</v>
      </c>
      <c r="C40" s="44" t="s">
        <v>27</v>
      </c>
      <c r="D40" s="68"/>
      <c r="E40" s="69" t="s">
        <v>135</v>
      </c>
      <c r="F40" s="69" t="s">
        <v>135</v>
      </c>
      <c r="G40" s="69" t="s">
        <v>135</v>
      </c>
      <c r="H40" s="68" t="s">
        <v>135</v>
      </c>
      <c r="I40" s="68"/>
      <c r="J40" s="70" t="s">
        <v>135</v>
      </c>
      <c r="K40" s="70"/>
      <c r="L40" s="69" t="s">
        <v>135</v>
      </c>
      <c r="M40" s="69" t="s">
        <v>135</v>
      </c>
      <c r="N40" s="69" t="s">
        <v>135</v>
      </c>
    </row>
    <row r="41" spans="1:14" ht="26.4" x14ac:dyDescent="0.25">
      <c r="A41" s="208" t="s">
        <v>50</v>
      </c>
      <c r="B41" s="243" t="s">
        <v>71</v>
      </c>
      <c r="C41" s="26" t="s">
        <v>288</v>
      </c>
      <c r="D41" s="68"/>
      <c r="E41" s="4" t="s">
        <v>135</v>
      </c>
      <c r="F41" s="4" t="s">
        <v>135</v>
      </c>
      <c r="G41" s="4" t="s">
        <v>135</v>
      </c>
      <c r="H41" s="1" t="s">
        <v>135</v>
      </c>
      <c r="I41" s="68"/>
      <c r="J41" s="9" t="s">
        <v>135</v>
      </c>
      <c r="K41" s="70"/>
      <c r="L41" s="4" t="s">
        <v>334</v>
      </c>
      <c r="M41" s="4" t="s">
        <v>335</v>
      </c>
      <c r="N41" s="4" t="s">
        <v>336</v>
      </c>
    </row>
    <row r="42" spans="1:14" ht="26.4" x14ac:dyDescent="0.25">
      <c r="A42" s="208" t="s">
        <v>50</v>
      </c>
      <c r="B42" s="244" t="s">
        <v>72</v>
      </c>
      <c r="C42" s="26" t="s">
        <v>96</v>
      </c>
      <c r="D42" s="68">
        <v>4</v>
      </c>
      <c r="E42" s="4" t="s">
        <v>135</v>
      </c>
      <c r="F42" s="4" t="s">
        <v>135</v>
      </c>
      <c r="G42" s="4" t="s">
        <v>135</v>
      </c>
      <c r="H42" s="68"/>
      <c r="I42" s="1">
        <v>0</v>
      </c>
      <c r="J42" s="9" t="s">
        <v>135</v>
      </c>
      <c r="K42" s="70"/>
      <c r="L42" s="4" t="s">
        <v>337</v>
      </c>
      <c r="M42" s="4" t="s">
        <v>335</v>
      </c>
      <c r="N42" s="4" t="s">
        <v>336</v>
      </c>
    </row>
    <row r="43" spans="1:14" ht="8.1" customHeight="1" x14ac:dyDescent="0.25">
      <c r="A43" s="68"/>
      <c r="B43" s="245"/>
      <c r="C43" s="190"/>
      <c r="D43" s="68"/>
      <c r="E43" s="68" t="s">
        <v>135</v>
      </c>
      <c r="F43" s="68" t="s">
        <v>135</v>
      </c>
      <c r="G43" s="68" t="s">
        <v>135</v>
      </c>
      <c r="H43" s="68" t="s">
        <v>135</v>
      </c>
      <c r="I43" s="68"/>
      <c r="J43" s="70" t="s">
        <v>135</v>
      </c>
      <c r="K43" s="70"/>
      <c r="L43" s="68" t="s">
        <v>135</v>
      </c>
      <c r="M43" s="68" t="s">
        <v>135</v>
      </c>
      <c r="N43" s="68" t="s">
        <v>135</v>
      </c>
    </row>
    <row r="44" spans="1:14" x14ac:dyDescent="0.25">
      <c r="A44" s="10" t="s">
        <v>509</v>
      </c>
      <c r="B44" s="242" t="s">
        <v>603</v>
      </c>
      <c r="C44" s="44" t="s">
        <v>28</v>
      </c>
      <c r="D44" s="68"/>
      <c r="E44" s="69" t="s">
        <v>135</v>
      </c>
      <c r="F44" s="69" t="s">
        <v>135</v>
      </c>
      <c r="G44" s="69" t="s">
        <v>135</v>
      </c>
      <c r="H44" s="68" t="s">
        <v>135</v>
      </c>
      <c r="I44" s="68"/>
      <c r="J44" s="70" t="s">
        <v>135</v>
      </c>
      <c r="K44" s="70"/>
      <c r="L44" s="69" t="s">
        <v>135</v>
      </c>
      <c r="M44" s="69" t="s">
        <v>135</v>
      </c>
      <c r="N44" s="69" t="s">
        <v>135</v>
      </c>
    </row>
    <row r="45" spans="1:14" ht="26.4" x14ac:dyDescent="0.25">
      <c r="A45" s="208" t="s">
        <v>509</v>
      </c>
      <c r="B45" s="243" t="s">
        <v>71</v>
      </c>
      <c r="C45" s="26" t="s">
        <v>514</v>
      </c>
      <c r="D45" s="68"/>
      <c r="E45" s="4" t="s">
        <v>135</v>
      </c>
      <c r="F45" s="4" t="s">
        <v>135</v>
      </c>
      <c r="G45" s="4" t="s">
        <v>135</v>
      </c>
      <c r="H45" s="1" t="s">
        <v>135</v>
      </c>
      <c r="I45" s="68"/>
      <c r="J45" s="9" t="s">
        <v>135</v>
      </c>
      <c r="K45" s="70"/>
      <c r="L45" s="4" t="s">
        <v>515</v>
      </c>
      <c r="M45" s="4" t="s">
        <v>338</v>
      </c>
      <c r="N45" s="4" t="s">
        <v>516</v>
      </c>
    </row>
    <row r="46" spans="1:14" x14ac:dyDescent="0.25">
      <c r="A46" s="208" t="s">
        <v>509</v>
      </c>
      <c r="B46" s="244" t="s">
        <v>72</v>
      </c>
      <c r="C46" s="26" t="s">
        <v>184</v>
      </c>
      <c r="D46" s="68">
        <v>3</v>
      </c>
      <c r="E46" s="4" t="s">
        <v>135</v>
      </c>
      <c r="F46" s="4" t="s">
        <v>135</v>
      </c>
      <c r="G46" s="4" t="s">
        <v>135</v>
      </c>
      <c r="H46" s="68"/>
      <c r="I46" s="1">
        <v>0</v>
      </c>
      <c r="J46" s="9" t="s">
        <v>135</v>
      </c>
      <c r="K46" s="70"/>
      <c r="L46" s="4" t="s">
        <v>339</v>
      </c>
      <c r="M46" s="4" t="s">
        <v>340</v>
      </c>
      <c r="N46" s="4" t="s">
        <v>341</v>
      </c>
    </row>
    <row r="47" spans="1:14" ht="26.4" x14ac:dyDescent="0.25">
      <c r="A47" s="208" t="s">
        <v>509</v>
      </c>
      <c r="B47" s="244" t="s">
        <v>72</v>
      </c>
      <c r="C47" s="26" t="s">
        <v>185</v>
      </c>
      <c r="D47" s="68">
        <v>3</v>
      </c>
      <c r="E47" s="4" t="s">
        <v>135</v>
      </c>
      <c r="F47" s="4" t="s">
        <v>135</v>
      </c>
      <c r="G47" s="4" t="s">
        <v>135</v>
      </c>
      <c r="H47" s="68"/>
      <c r="I47" s="1">
        <v>0</v>
      </c>
      <c r="J47" s="9" t="s">
        <v>135</v>
      </c>
      <c r="K47" s="70"/>
      <c r="L47" s="151" t="s">
        <v>307</v>
      </c>
      <c r="M47" s="4" t="s">
        <v>342</v>
      </c>
      <c r="N47" s="4" t="s">
        <v>536</v>
      </c>
    </row>
    <row r="48" spans="1:14" ht="26.4" x14ac:dyDescent="0.25">
      <c r="A48" s="208" t="s">
        <v>509</v>
      </c>
      <c r="B48" s="244" t="s">
        <v>72</v>
      </c>
      <c r="C48" s="26" t="s">
        <v>186</v>
      </c>
      <c r="D48" s="68">
        <v>6</v>
      </c>
      <c r="E48" s="4" t="s">
        <v>135</v>
      </c>
      <c r="F48" s="4" t="s">
        <v>135</v>
      </c>
      <c r="G48" s="4" t="s">
        <v>135</v>
      </c>
      <c r="H48" s="68"/>
      <c r="I48" s="1">
        <v>0</v>
      </c>
      <c r="J48" s="9" t="s">
        <v>135</v>
      </c>
      <c r="K48" s="70"/>
      <c r="L48" s="4" t="s">
        <v>343</v>
      </c>
      <c r="M48" s="4" t="s">
        <v>340</v>
      </c>
      <c r="N48" s="4" t="s">
        <v>537</v>
      </c>
    </row>
    <row r="49" spans="1:17" ht="8.1" customHeight="1" x14ac:dyDescent="0.25">
      <c r="A49" s="68"/>
      <c r="B49" s="245"/>
      <c r="C49" s="190"/>
      <c r="D49" s="68"/>
      <c r="E49" s="68" t="s">
        <v>135</v>
      </c>
      <c r="F49" s="68" t="s">
        <v>135</v>
      </c>
      <c r="G49" s="68" t="s">
        <v>135</v>
      </c>
      <c r="H49" s="68" t="s">
        <v>135</v>
      </c>
      <c r="I49" s="68"/>
      <c r="J49" s="70" t="s">
        <v>135</v>
      </c>
      <c r="K49" s="70"/>
      <c r="L49" s="68" t="s">
        <v>135</v>
      </c>
      <c r="M49" s="68" t="s">
        <v>135</v>
      </c>
      <c r="N49" s="68" t="s">
        <v>135</v>
      </c>
    </row>
    <row r="50" spans="1:17" ht="15.6" x14ac:dyDescent="0.25">
      <c r="A50" s="18" t="s">
        <v>6</v>
      </c>
      <c r="B50" s="241" t="s">
        <v>602</v>
      </c>
      <c r="C50" s="189" t="s">
        <v>29</v>
      </c>
      <c r="D50" s="21"/>
      <c r="E50" s="22" t="s">
        <v>135</v>
      </c>
      <c r="F50" s="22" t="s">
        <v>135</v>
      </c>
      <c r="G50" s="22" t="s">
        <v>135</v>
      </c>
      <c r="H50" s="21" t="s">
        <v>135</v>
      </c>
      <c r="I50" s="21"/>
      <c r="J50" s="21" t="s">
        <v>135</v>
      </c>
      <c r="K50" s="70"/>
      <c r="L50" s="22" t="s">
        <v>135</v>
      </c>
      <c r="M50" s="22" t="s">
        <v>135</v>
      </c>
      <c r="N50" s="22" t="s">
        <v>135</v>
      </c>
      <c r="P50" s="133">
        <f>COUNTIF(H53:H74,"*ja*")</f>
        <v>0</v>
      </c>
      <c r="Q50" s="133">
        <f>SUM(I53:I74)</f>
        <v>0</v>
      </c>
    </row>
    <row r="51" spans="1:17" x14ac:dyDescent="0.25">
      <c r="A51" s="10" t="s">
        <v>7</v>
      </c>
      <c r="B51" s="242" t="s">
        <v>603</v>
      </c>
      <c r="C51" s="44" t="s">
        <v>30</v>
      </c>
      <c r="D51" s="68"/>
      <c r="E51" s="69" t="s">
        <v>135</v>
      </c>
      <c r="F51" s="69" t="s">
        <v>135</v>
      </c>
      <c r="G51" s="69" t="s">
        <v>135</v>
      </c>
      <c r="H51" s="68" t="s">
        <v>135</v>
      </c>
      <c r="I51" s="68"/>
      <c r="J51" s="70" t="s">
        <v>135</v>
      </c>
      <c r="K51" s="70"/>
      <c r="L51" s="69" t="s">
        <v>135</v>
      </c>
      <c r="M51" s="69" t="s">
        <v>135</v>
      </c>
      <c r="N51" s="69" t="s">
        <v>135</v>
      </c>
    </row>
    <row r="52" spans="1:17" x14ac:dyDescent="0.25">
      <c r="A52" s="10" t="s">
        <v>51</v>
      </c>
      <c r="B52" s="242" t="s">
        <v>603</v>
      </c>
      <c r="C52" s="44" t="s">
        <v>31</v>
      </c>
      <c r="D52" s="68"/>
      <c r="E52" s="69" t="s">
        <v>135</v>
      </c>
      <c r="F52" s="69" t="s">
        <v>135</v>
      </c>
      <c r="G52" s="69" t="s">
        <v>135</v>
      </c>
      <c r="H52" s="68" t="s">
        <v>135</v>
      </c>
      <c r="I52" s="68"/>
      <c r="J52" s="70" t="s">
        <v>135</v>
      </c>
      <c r="K52" s="70"/>
      <c r="L52" s="69" t="s">
        <v>135</v>
      </c>
      <c r="M52" s="69" t="s">
        <v>135</v>
      </c>
      <c r="N52" s="69" t="s">
        <v>135</v>
      </c>
    </row>
    <row r="53" spans="1:17" ht="26.4" x14ac:dyDescent="0.25">
      <c r="A53" s="208" t="s">
        <v>51</v>
      </c>
      <c r="B53" s="243" t="s">
        <v>71</v>
      </c>
      <c r="C53" s="26" t="s">
        <v>177</v>
      </c>
      <c r="D53" s="68"/>
      <c r="E53" s="4" t="s">
        <v>135</v>
      </c>
      <c r="F53" s="4" t="s">
        <v>135</v>
      </c>
      <c r="G53" s="4" t="s">
        <v>135</v>
      </c>
      <c r="H53" s="1" t="s">
        <v>135</v>
      </c>
      <c r="I53" s="68"/>
      <c r="J53" s="9" t="s">
        <v>135</v>
      </c>
      <c r="K53" s="70"/>
      <c r="L53" s="4" t="s">
        <v>344</v>
      </c>
      <c r="M53" s="4" t="s">
        <v>345</v>
      </c>
      <c r="N53" s="4" t="s">
        <v>135</v>
      </c>
    </row>
    <row r="54" spans="1:17" ht="39.6" x14ac:dyDescent="0.25">
      <c r="A54" s="208" t="s">
        <v>51</v>
      </c>
      <c r="B54" s="243" t="s">
        <v>71</v>
      </c>
      <c r="C54" s="26" t="s">
        <v>178</v>
      </c>
      <c r="D54" s="68"/>
      <c r="E54" s="4" t="s">
        <v>135</v>
      </c>
      <c r="F54" s="4" t="s">
        <v>135</v>
      </c>
      <c r="G54" s="4" t="s">
        <v>135</v>
      </c>
      <c r="H54" s="1" t="s">
        <v>135</v>
      </c>
      <c r="I54" s="68"/>
      <c r="J54" s="9" t="s">
        <v>135</v>
      </c>
      <c r="K54" s="70"/>
      <c r="L54" s="4" t="s">
        <v>346</v>
      </c>
      <c r="M54" s="4" t="s">
        <v>347</v>
      </c>
      <c r="N54" s="4" t="s">
        <v>538</v>
      </c>
    </row>
    <row r="55" spans="1:17" ht="26.4" x14ac:dyDescent="0.25">
      <c r="A55" s="208" t="s">
        <v>51</v>
      </c>
      <c r="B55" s="243" t="s">
        <v>71</v>
      </c>
      <c r="C55" s="26" t="s">
        <v>193</v>
      </c>
      <c r="D55" s="68"/>
      <c r="E55" s="4" t="s">
        <v>135</v>
      </c>
      <c r="F55" s="4" t="s">
        <v>135</v>
      </c>
      <c r="G55" s="4" t="s">
        <v>135</v>
      </c>
      <c r="H55" s="1" t="s">
        <v>135</v>
      </c>
      <c r="I55" s="68"/>
      <c r="J55" s="9" t="s">
        <v>135</v>
      </c>
      <c r="K55" s="70"/>
      <c r="L55" s="4" t="s">
        <v>344</v>
      </c>
      <c r="M55" s="4" t="s">
        <v>348</v>
      </c>
      <c r="N55" s="4" t="s">
        <v>135</v>
      </c>
    </row>
    <row r="56" spans="1:17" ht="26.4" x14ac:dyDescent="0.25">
      <c r="A56" s="210" t="s">
        <v>51</v>
      </c>
      <c r="B56" s="247" t="s">
        <v>72</v>
      </c>
      <c r="C56" s="188" t="s">
        <v>531</v>
      </c>
      <c r="D56" s="185">
        <v>2</v>
      </c>
      <c r="E56" s="4" t="s">
        <v>135</v>
      </c>
      <c r="F56" s="4" t="s">
        <v>135</v>
      </c>
      <c r="G56" s="4" t="s">
        <v>135</v>
      </c>
      <c r="H56" s="68"/>
      <c r="I56" s="1">
        <v>0</v>
      </c>
      <c r="J56" s="9" t="s">
        <v>135</v>
      </c>
      <c r="K56" s="70"/>
      <c r="L56" s="4" t="s">
        <v>559</v>
      </c>
      <c r="M56" s="4" t="s">
        <v>345</v>
      </c>
      <c r="N56" s="195" t="s">
        <v>558</v>
      </c>
    </row>
    <row r="57" spans="1:17" ht="8.1" customHeight="1" x14ac:dyDescent="0.25">
      <c r="A57" s="68"/>
      <c r="B57" s="245"/>
      <c r="C57" s="190"/>
      <c r="D57" s="68"/>
      <c r="E57" s="68" t="s">
        <v>135</v>
      </c>
      <c r="F57" s="68" t="s">
        <v>135</v>
      </c>
      <c r="G57" s="68" t="s">
        <v>135</v>
      </c>
      <c r="H57" s="68" t="s">
        <v>135</v>
      </c>
      <c r="I57" s="68"/>
      <c r="J57" s="70" t="s">
        <v>135</v>
      </c>
      <c r="K57" s="70"/>
      <c r="L57" s="68" t="s">
        <v>135</v>
      </c>
      <c r="M57" s="68" t="s">
        <v>135</v>
      </c>
      <c r="N57" s="68" t="s">
        <v>135</v>
      </c>
    </row>
    <row r="58" spans="1:17" x14ac:dyDescent="0.25">
      <c r="A58" s="10" t="s">
        <v>52</v>
      </c>
      <c r="B58" s="242" t="s">
        <v>603</v>
      </c>
      <c r="C58" s="44" t="s">
        <v>32</v>
      </c>
      <c r="D58" s="68"/>
      <c r="E58" s="69" t="s">
        <v>135</v>
      </c>
      <c r="F58" s="69" t="s">
        <v>135</v>
      </c>
      <c r="G58" s="69" t="s">
        <v>135</v>
      </c>
      <c r="H58" s="68" t="s">
        <v>135</v>
      </c>
      <c r="I58" s="68"/>
      <c r="J58" s="70" t="s">
        <v>135</v>
      </c>
      <c r="K58" s="70"/>
      <c r="L58" s="69" t="s">
        <v>135</v>
      </c>
      <c r="M58" s="69" t="s">
        <v>135</v>
      </c>
      <c r="N58" s="69" t="s">
        <v>135</v>
      </c>
    </row>
    <row r="59" spans="1:17" ht="39.6" x14ac:dyDescent="0.25">
      <c r="A59" s="210" t="s">
        <v>52</v>
      </c>
      <c r="B59" s="243" t="s">
        <v>71</v>
      </c>
      <c r="C59" s="26" t="s">
        <v>532</v>
      </c>
      <c r="D59" s="68"/>
      <c r="E59" s="4" t="s">
        <v>135</v>
      </c>
      <c r="F59" s="4" t="s">
        <v>135</v>
      </c>
      <c r="G59" s="4" t="s">
        <v>135</v>
      </c>
      <c r="H59" s="1" t="s">
        <v>135</v>
      </c>
      <c r="I59" s="68"/>
      <c r="J59" s="9" t="s">
        <v>135</v>
      </c>
      <c r="K59" s="70"/>
      <c r="L59" s="151" t="s">
        <v>307</v>
      </c>
      <c r="M59" s="4" t="s">
        <v>349</v>
      </c>
      <c r="N59" s="4" t="s">
        <v>135</v>
      </c>
    </row>
    <row r="60" spans="1:17" ht="15.6" x14ac:dyDescent="0.25">
      <c r="A60" s="208" t="s">
        <v>52</v>
      </c>
      <c r="B60" s="243" t="s">
        <v>71</v>
      </c>
      <c r="C60" s="26" t="s">
        <v>94</v>
      </c>
      <c r="D60" s="68"/>
      <c r="E60" s="4" t="s">
        <v>135</v>
      </c>
      <c r="F60" s="4" t="s">
        <v>135</v>
      </c>
      <c r="G60" s="4" t="s">
        <v>135</v>
      </c>
      <c r="H60" s="1" t="s">
        <v>135</v>
      </c>
      <c r="I60" s="68"/>
      <c r="J60" s="9" t="s">
        <v>135</v>
      </c>
      <c r="K60" s="70"/>
      <c r="L60" s="151" t="s">
        <v>307</v>
      </c>
      <c r="M60" s="4" t="s">
        <v>350</v>
      </c>
      <c r="N60" s="4" t="s">
        <v>135</v>
      </c>
    </row>
    <row r="61" spans="1:17" ht="26.4" x14ac:dyDescent="0.25">
      <c r="A61" s="208" t="s">
        <v>52</v>
      </c>
      <c r="B61" s="244" t="s">
        <v>72</v>
      </c>
      <c r="C61" s="26" t="s">
        <v>74</v>
      </c>
      <c r="D61" s="68">
        <v>2</v>
      </c>
      <c r="E61" s="4" t="s">
        <v>135</v>
      </c>
      <c r="F61" s="4" t="s">
        <v>135</v>
      </c>
      <c r="G61" s="4" t="s">
        <v>135</v>
      </c>
      <c r="H61" s="68"/>
      <c r="I61" s="1">
        <v>0</v>
      </c>
      <c r="J61" s="9" t="s">
        <v>135</v>
      </c>
      <c r="K61" s="70"/>
      <c r="L61" s="4" t="s">
        <v>351</v>
      </c>
      <c r="M61" s="4" t="s">
        <v>352</v>
      </c>
      <c r="N61" s="4" t="s">
        <v>353</v>
      </c>
    </row>
    <row r="62" spans="1:17" x14ac:dyDescent="0.25">
      <c r="A62" s="208" t="s">
        <v>52</v>
      </c>
      <c r="B62" s="244" t="s">
        <v>72</v>
      </c>
      <c r="C62" s="26" t="s">
        <v>517</v>
      </c>
      <c r="D62" s="68">
        <v>2</v>
      </c>
      <c r="E62" s="4" t="s">
        <v>135</v>
      </c>
      <c r="F62" s="4" t="s">
        <v>135</v>
      </c>
      <c r="G62" s="4" t="s">
        <v>135</v>
      </c>
      <c r="H62" s="68"/>
      <c r="I62" s="1">
        <v>0</v>
      </c>
      <c r="J62" s="9" t="s">
        <v>135</v>
      </c>
      <c r="K62" s="70"/>
      <c r="L62" s="151" t="s">
        <v>307</v>
      </c>
      <c r="M62" s="4" t="s">
        <v>354</v>
      </c>
      <c r="N62" s="4" t="s">
        <v>135</v>
      </c>
    </row>
    <row r="63" spans="1:17" ht="26.4" x14ac:dyDescent="0.25">
      <c r="A63" s="208" t="s">
        <v>52</v>
      </c>
      <c r="B63" s="244" t="s">
        <v>72</v>
      </c>
      <c r="C63" s="26" t="s">
        <v>127</v>
      </c>
      <c r="D63" s="68">
        <v>3</v>
      </c>
      <c r="E63" s="4" t="s">
        <v>135</v>
      </c>
      <c r="F63" s="4" t="s">
        <v>135</v>
      </c>
      <c r="G63" s="4" t="s">
        <v>135</v>
      </c>
      <c r="H63" s="68"/>
      <c r="I63" s="1">
        <v>0</v>
      </c>
      <c r="J63" s="9" t="s">
        <v>135</v>
      </c>
      <c r="K63" s="70"/>
      <c r="L63" s="4" t="s">
        <v>355</v>
      </c>
      <c r="M63" s="4" t="s">
        <v>356</v>
      </c>
      <c r="N63" s="4" t="s">
        <v>135</v>
      </c>
    </row>
    <row r="64" spans="1:17" ht="26.4" x14ac:dyDescent="0.25">
      <c r="A64" s="208" t="s">
        <v>52</v>
      </c>
      <c r="B64" s="244" t="s">
        <v>72</v>
      </c>
      <c r="C64" s="26" t="s">
        <v>518</v>
      </c>
      <c r="D64" s="68">
        <v>3</v>
      </c>
      <c r="E64" s="4" t="s">
        <v>135</v>
      </c>
      <c r="F64" s="4" t="s">
        <v>135</v>
      </c>
      <c r="G64" s="4" t="s">
        <v>135</v>
      </c>
      <c r="H64" s="68"/>
      <c r="I64" s="1">
        <v>0</v>
      </c>
      <c r="J64" s="9" t="s">
        <v>135</v>
      </c>
      <c r="K64" s="70"/>
      <c r="L64" s="4" t="s">
        <v>357</v>
      </c>
      <c r="M64" s="4" t="s">
        <v>358</v>
      </c>
      <c r="N64" s="4" t="s">
        <v>135</v>
      </c>
    </row>
    <row r="65" spans="1:17" ht="39.6" x14ac:dyDescent="0.25">
      <c r="A65" s="208" t="s">
        <v>52</v>
      </c>
      <c r="B65" s="244" t="s">
        <v>72</v>
      </c>
      <c r="C65" s="26" t="s">
        <v>175</v>
      </c>
      <c r="D65" s="68">
        <v>4</v>
      </c>
      <c r="E65" s="4" t="s">
        <v>135</v>
      </c>
      <c r="F65" s="4" t="s">
        <v>135</v>
      </c>
      <c r="G65" s="4" t="s">
        <v>135</v>
      </c>
      <c r="H65" s="68"/>
      <c r="I65" s="1">
        <v>0</v>
      </c>
      <c r="J65" s="9" t="s">
        <v>135</v>
      </c>
      <c r="K65" s="70"/>
      <c r="L65" s="4" t="s">
        <v>359</v>
      </c>
      <c r="M65" s="4" t="s">
        <v>595</v>
      </c>
      <c r="N65" s="4" t="s">
        <v>135</v>
      </c>
    </row>
    <row r="66" spans="1:17" ht="8.1" customHeight="1" x14ac:dyDescent="0.25">
      <c r="A66" s="68"/>
      <c r="B66" s="245"/>
      <c r="C66" s="190"/>
      <c r="D66" s="68"/>
      <c r="E66" s="68" t="s">
        <v>135</v>
      </c>
      <c r="F66" s="68" t="s">
        <v>135</v>
      </c>
      <c r="G66" s="68" t="s">
        <v>135</v>
      </c>
      <c r="H66" s="68" t="s">
        <v>135</v>
      </c>
      <c r="I66" s="68"/>
      <c r="J66" s="70" t="s">
        <v>135</v>
      </c>
      <c r="K66" s="70"/>
      <c r="L66" s="68" t="s">
        <v>135</v>
      </c>
      <c r="M66" s="68" t="s">
        <v>135</v>
      </c>
      <c r="N66" s="68" t="s">
        <v>135</v>
      </c>
    </row>
    <row r="67" spans="1:17" x14ac:dyDescent="0.25">
      <c r="A67" s="10" t="s">
        <v>53</v>
      </c>
      <c r="B67" s="242" t="s">
        <v>603</v>
      </c>
      <c r="C67" s="44" t="s">
        <v>187</v>
      </c>
      <c r="D67" s="68"/>
      <c r="E67" s="69" t="s">
        <v>135</v>
      </c>
      <c r="F67" s="69" t="s">
        <v>135</v>
      </c>
      <c r="G67" s="69" t="s">
        <v>135</v>
      </c>
      <c r="H67" s="68" t="s">
        <v>135</v>
      </c>
      <c r="I67" s="68"/>
      <c r="J67" s="70" t="s">
        <v>135</v>
      </c>
      <c r="K67" s="70"/>
      <c r="L67" s="69" t="s">
        <v>135</v>
      </c>
      <c r="M67" s="69" t="s">
        <v>135</v>
      </c>
      <c r="N67" s="69" t="s">
        <v>135</v>
      </c>
    </row>
    <row r="68" spans="1:17" ht="15.6" x14ac:dyDescent="0.25">
      <c r="A68" s="208" t="s">
        <v>53</v>
      </c>
      <c r="B68" s="243" t="s">
        <v>71</v>
      </c>
      <c r="C68" s="26" t="s">
        <v>168</v>
      </c>
      <c r="D68" s="68"/>
      <c r="E68" s="4" t="s">
        <v>135</v>
      </c>
      <c r="F68" s="4" t="s">
        <v>135</v>
      </c>
      <c r="G68" s="4" t="s">
        <v>135</v>
      </c>
      <c r="H68" s="1" t="s">
        <v>135</v>
      </c>
      <c r="I68" s="68"/>
      <c r="J68" s="9" t="s">
        <v>135</v>
      </c>
      <c r="K68" s="70"/>
      <c r="L68" s="4" t="s">
        <v>361</v>
      </c>
      <c r="M68" s="4" t="s">
        <v>362</v>
      </c>
      <c r="N68" s="4" t="s">
        <v>135</v>
      </c>
    </row>
    <row r="69" spans="1:17" ht="8.1" customHeight="1" x14ac:dyDescent="0.25">
      <c r="A69" s="68"/>
      <c r="B69" s="245"/>
      <c r="C69" s="190"/>
      <c r="D69" s="68"/>
      <c r="E69" s="68" t="s">
        <v>135</v>
      </c>
      <c r="F69" s="68" t="s">
        <v>135</v>
      </c>
      <c r="G69" s="68" t="s">
        <v>135</v>
      </c>
      <c r="H69" s="68" t="s">
        <v>135</v>
      </c>
      <c r="I69" s="68"/>
      <c r="J69" s="70" t="s">
        <v>135</v>
      </c>
      <c r="K69" s="70"/>
      <c r="L69" s="68" t="s">
        <v>135</v>
      </c>
      <c r="M69" s="68" t="s">
        <v>135</v>
      </c>
      <c r="N69" s="68" t="s">
        <v>135</v>
      </c>
    </row>
    <row r="70" spans="1:17" x14ac:dyDescent="0.25">
      <c r="A70" s="10" t="s">
        <v>8</v>
      </c>
      <c r="B70" s="242" t="s">
        <v>603</v>
      </c>
      <c r="C70" s="44" t="s">
        <v>33</v>
      </c>
      <c r="D70" s="68"/>
      <c r="E70" s="69" t="s">
        <v>135</v>
      </c>
      <c r="F70" s="69" t="s">
        <v>135</v>
      </c>
      <c r="G70" s="69" t="s">
        <v>135</v>
      </c>
      <c r="H70" s="68" t="s">
        <v>135</v>
      </c>
      <c r="I70" s="68"/>
      <c r="J70" s="70" t="s">
        <v>135</v>
      </c>
      <c r="K70" s="70"/>
      <c r="L70" s="69" t="s">
        <v>135</v>
      </c>
      <c r="M70" s="69" t="s">
        <v>135</v>
      </c>
      <c r="N70" s="69" t="s">
        <v>135</v>
      </c>
    </row>
    <row r="71" spans="1:17" ht="26.4" x14ac:dyDescent="0.25">
      <c r="A71" s="208" t="s">
        <v>8</v>
      </c>
      <c r="B71" s="243" t="s">
        <v>71</v>
      </c>
      <c r="C71" s="26" t="s">
        <v>97</v>
      </c>
      <c r="D71" s="68"/>
      <c r="E71" s="4" t="s">
        <v>135</v>
      </c>
      <c r="F71" s="4" t="s">
        <v>135</v>
      </c>
      <c r="G71" s="4" t="s">
        <v>135</v>
      </c>
      <c r="H71" s="1" t="s">
        <v>135</v>
      </c>
      <c r="I71" s="68"/>
      <c r="J71" s="9" t="s">
        <v>135</v>
      </c>
      <c r="K71" s="70"/>
      <c r="L71" s="4" t="s">
        <v>346</v>
      </c>
      <c r="M71" s="4" t="s">
        <v>363</v>
      </c>
      <c r="N71" s="4" t="s">
        <v>364</v>
      </c>
    </row>
    <row r="72" spans="1:17" ht="26.4" x14ac:dyDescent="0.25">
      <c r="A72" s="208" t="s">
        <v>8</v>
      </c>
      <c r="B72" s="243" t="s">
        <v>71</v>
      </c>
      <c r="C72" s="26" t="s">
        <v>194</v>
      </c>
      <c r="D72" s="68"/>
      <c r="E72" s="4" t="s">
        <v>135</v>
      </c>
      <c r="F72" s="4" t="s">
        <v>135</v>
      </c>
      <c r="G72" s="4" t="s">
        <v>135</v>
      </c>
      <c r="H72" s="1" t="s">
        <v>135</v>
      </c>
      <c r="I72" s="68"/>
      <c r="J72" s="9" t="s">
        <v>135</v>
      </c>
      <c r="K72" s="70"/>
      <c r="L72" s="4" t="s">
        <v>346</v>
      </c>
      <c r="M72" s="4" t="s">
        <v>363</v>
      </c>
      <c r="N72" s="4" t="s">
        <v>365</v>
      </c>
    </row>
    <row r="73" spans="1:17" ht="26.4" x14ac:dyDescent="0.25">
      <c r="A73" s="208" t="s">
        <v>8</v>
      </c>
      <c r="B73" s="244" t="s">
        <v>72</v>
      </c>
      <c r="C73" s="26" t="s">
        <v>188</v>
      </c>
      <c r="D73" s="68">
        <v>2</v>
      </c>
      <c r="E73" s="4" t="s">
        <v>135</v>
      </c>
      <c r="F73" s="4" t="s">
        <v>135</v>
      </c>
      <c r="G73" s="4" t="s">
        <v>135</v>
      </c>
      <c r="H73" s="68"/>
      <c r="I73" s="1">
        <v>0</v>
      </c>
      <c r="J73" s="9" t="s">
        <v>135</v>
      </c>
      <c r="K73" s="70"/>
      <c r="L73" s="4" t="s">
        <v>366</v>
      </c>
      <c r="M73" s="4" t="s">
        <v>362</v>
      </c>
      <c r="N73" s="4" t="s">
        <v>367</v>
      </c>
    </row>
    <row r="74" spans="1:17" ht="26.4" x14ac:dyDescent="0.25">
      <c r="A74" s="208" t="s">
        <v>8</v>
      </c>
      <c r="B74" s="244" t="s">
        <v>72</v>
      </c>
      <c r="C74" s="26" t="s">
        <v>98</v>
      </c>
      <c r="D74" s="68">
        <v>2</v>
      </c>
      <c r="E74" s="4" t="s">
        <v>135</v>
      </c>
      <c r="F74" s="4" t="s">
        <v>135</v>
      </c>
      <c r="G74" s="4" t="s">
        <v>135</v>
      </c>
      <c r="H74" s="68"/>
      <c r="I74" s="1">
        <v>0</v>
      </c>
      <c r="J74" s="9" t="s">
        <v>135</v>
      </c>
      <c r="K74" s="70"/>
      <c r="L74" s="4" t="s">
        <v>346</v>
      </c>
      <c r="M74" s="4" t="s">
        <v>368</v>
      </c>
      <c r="N74" s="4" t="s">
        <v>135</v>
      </c>
    </row>
    <row r="75" spans="1:17" ht="8.1" customHeight="1" x14ac:dyDescent="0.25">
      <c r="A75" s="68"/>
      <c r="B75" s="245"/>
      <c r="C75" s="190"/>
      <c r="D75" s="68"/>
      <c r="E75" s="68" t="s">
        <v>135</v>
      </c>
      <c r="F75" s="68" t="s">
        <v>135</v>
      </c>
      <c r="G75" s="68" t="s">
        <v>135</v>
      </c>
      <c r="H75" s="68" t="s">
        <v>135</v>
      </c>
      <c r="I75" s="68"/>
      <c r="J75" s="70" t="s">
        <v>135</v>
      </c>
      <c r="K75" s="70"/>
      <c r="L75" s="68" t="s">
        <v>135</v>
      </c>
      <c r="M75" s="68" t="s">
        <v>135</v>
      </c>
      <c r="N75" s="68" t="s">
        <v>135</v>
      </c>
    </row>
    <row r="76" spans="1:17" ht="15.6" x14ac:dyDescent="0.25">
      <c r="A76" s="18" t="s">
        <v>9</v>
      </c>
      <c r="B76" s="241" t="s">
        <v>602</v>
      </c>
      <c r="C76" s="189" t="s">
        <v>34</v>
      </c>
      <c r="D76" s="21"/>
      <c r="E76" s="22" t="s">
        <v>135</v>
      </c>
      <c r="F76" s="22" t="s">
        <v>135</v>
      </c>
      <c r="G76" s="22" t="s">
        <v>135</v>
      </c>
      <c r="H76" s="21" t="s">
        <v>135</v>
      </c>
      <c r="I76" s="21"/>
      <c r="J76" s="21" t="s">
        <v>135</v>
      </c>
      <c r="K76" s="70"/>
      <c r="L76" s="22" t="s">
        <v>135</v>
      </c>
      <c r="M76" s="22" t="s">
        <v>135</v>
      </c>
      <c r="N76" s="22" t="s">
        <v>135</v>
      </c>
      <c r="P76" s="133">
        <f>COUNTIF(H78:H107,"*ja*")</f>
        <v>0</v>
      </c>
      <c r="Q76" s="133">
        <f>SUM(I78:I107)</f>
        <v>0</v>
      </c>
    </row>
    <row r="77" spans="1:17" x14ac:dyDescent="0.25">
      <c r="A77" s="10" t="s">
        <v>10</v>
      </c>
      <c r="B77" s="242" t="s">
        <v>603</v>
      </c>
      <c r="C77" s="44" t="s">
        <v>35</v>
      </c>
      <c r="D77" s="68"/>
      <c r="E77" s="69" t="s">
        <v>135</v>
      </c>
      <c r="F77" s="69" t="s">
        <v>135</v>
      </c>
      <c r="G77" s="69" t="s">
        <v>135</v>
      </c>
      <c r="H77" s="68" t="s">
        <v>135</v>
      </c>
      <c r="I77" s="68"/>
      <c r="J77" s="70" t="s">
        <v>135</v>
      </c>
      <c r="K77" s="70"/>
      <c r="L77" s="69" t="s">
        <v>135</v>
      </c>
      <c r="M77" s="69" t="s">
        <v>135</v>
      </c>
      <c r="N77" s="69" t="s">
        <v>135</v>
      </c>
    </row>
    <row r="78" spans="1:17" ht="15.6" x14ac:dyDescent="0.25">
      <c r="A78" s="208" t="s">
        <v>10</v>
      </c>
      <c r="B78" s="243" t="s">
        <v>71</v>
      </c>
      <c r="C78" s="26" t="s">
        <v>75</v>
      </c>
      <c r="D78" s="68"/>
      <c r="E78" s="4" t="s">
        <v>135</v>
      </c>
      <c r="F78" s="4" t="s">
        <v>135</v>
      </c>
      <c r="G78" s="4" t="s">
        <v>135</v>
      </c>
      <c r="H78" s="1" t="s">
        <v>135</v>
      </c>
      <c r="I78" s="68"/>
      <c r="J78" s="9" t="s">
        <v>135</v>
      </c>
      <c r="K78" s="70"/>
      <c r="L78" s="4" t="s">
        <v>369</v>
      </c>
      <c r="M78" s="4" t="s">
        <v>370</v>
      </c>
      <c r="N78" s="4" t="s">
        <v>135</v>
      </c>
    </row>
    <row r="79" spans="1:17" ht="15.6" x14ac:dyDescent="0.25">
      <c r="A79" s="208" t="s">
        <v>10</v>
      </c>
      <c r="B79" s="243" t="s">
        <v>71</v>
      </c>
      <c r="C79" s="26" t="s">
        <v>76</v>
      </c>
      <c r="D79" s="68"/>
      <c r="E79" s="4" t="s">
        <v>135</v>
      </c>
      <c r="F79" s="4" t="s">
        <v>135</v>
      </c>
      <c r="G79" s="4" t="s">
        <v>135</v>
      </c>
      <c r="H79" s="1" t="s">
        <v>135</v>
      </c>
      <c r="I79" s="68"/>
      <c r="J79" s="9" t="s">
        <v>135</v>
      </c>
      <c r="K79" s="70"/>
      <c r="L79" s="4" t="s">
        <v>371</v>
      </c>
      <c r="M79" s="4" t="s">
        <v>372</v>
      </c>
      <c r="N79" s="4" t="s">
        <v>135</v>
      </c>
    </row>
    <row r="80" spans="1:17" ht="26.4" x14ac:dyDescent="0.25">
      <c r="A80" s="208" t="s">
        <v>10</v>
      </c>
      <c r="B80" s="243" t="s">
        <v>71</v>
      </c>
      <c r="C80" s="26" t="s">
        <v>274</v>
      </c>
      <c r="D80" s="68"/>
      <c r="E80" s="4" t="s">
        <v>135</v>
      </c>
      <c r="F80" s="4" t="s">
        <v>135</v>
      </c>
      <c r="G80" s="4" t="s">
        <v>135</v>
      </c>
      <c r="H80" s="1" t="s">
        <v>135</v>
      </c>
      <c r="I80" s="68"/>
      <c r="J80" s="9" t="s">
        <v>135</v>
      </c>
      <c r="K80" s="70"/>
      <c r="L80" s="4" t="s">
        <v>373</v>
      </c>
      <c r="M80" s="4" t="s">
        <v>374</v>
      </c>
      <c r="N80" s="4" t="s">
        <v>135</v>
      </c>
    </row>
    <row r="81" spans="1:14" ht="15.6" x14ac:dyDescent="0.25">
      <c r="A81" s="208" t="s">
        <v>10</v>
      </c>
      <c r="B81" s="243" t="s">
        <v>71</v>
      </c>
      <c r="C81" s="26" t="s">
        <v>77</v>
      </c>
      <c r="D81" s="68"/>
      <c r="E81" s="4" t="s">
        <v>135</v>
      </c>
      <c r="F81" s="4" t="s">
        <v>135</v>
      </c>
      <c r="G81" s="4" t="s">
        <v>135</v>
      </c>
      <c r="H81" s="1" t="s">
        <v>135</v>
      </c>
      <c r="I81" s="68"/>
      <c r="J81" s="9" t="s">
        <v>135</v>
      </c>
      <c r="K81" s="70"/>
      <c r="L81" s="4" t="s">
        <v>375</v>
      </c>
      <c r="M81" s="4" t="s">
        <v>376</v>
      </c>
      <c r="N81" s="4" t="s">
        <v>135</v>
      </c>
    </row>
    <row r="82" spans="1:14" ht="26.4" x14ac:dyDescent="0.25">
      <c r="A82" s="208" t="s">
        <v>10</v>
      </c>
      <c r="B82" s="243" t="s">
        <v>71</v>
      </c>
      <c r="C82" s="26" t="s">
        <v>197</v>
      </c>
      <c r="D82" s="68"/>
      <c r="E82" s="4" t="s">
        <v>135</v>
      </c>
      <c r="F82" s="4" t="s">
        <v>135</v>
      </c>
      <c r="G82" s="4" t="s">
        <v>135</v>
      </c>
      <c r="H82" s="1" t="s">
        <v>135</v>
      </c>
      <c r="I82" s="68"/>
      <c r="J82" s="9" t="s">
        <v>135</v>
      </c>
      <c r="K82" s="70"/>
      <c r="L82" s="4" t="s">
        <v>377</v>
      </c>
      <c r="M82" s="4" t="s">
        <v>378</v>
      </c>
      <c r="N82" s="4" t="s">
        <v>135</v>
      </c>
    </row>
    <row r="83" spans="1:14" ht="26.4" x14ac:dyDescent="0.25">
      <c r="A83" s="208" t="s">
        <v>10</v>
      </c>
      <c r="B83" s="243" t="s">
        <v>71</v>
      </c>
      <c r="C83" s="26" t="s">
        <v>99</v>
      </c>
      <c r="D83" s="68"/>
      <c r="E83" s="4" t="s">
        <v>135</v>
      </c>
      <c r="F83" s="4" t="s">
        <v>135</v>
      </c>
      <c r="G83" s="4" t="s">
        <v>135</v>
      </c>
      <c r="H83" s="1" t="s">
        <v>135</v>
      </c>
      <c r="I83" s="68"/>
      <c r="J83" s="9" t="s">
        <v>135</v>
      </c>
      <c r="K83" s="70"/>
      <c r="L83" s="4" t="s">
        <v>379</v>
      </c>
      <c r="M83" s="4" t="s">
        <v>380</v>
      </c>
      <c r="N83" s="4" t="s">
        <v>135</v>
      </c>
    </row>
    <row r="84" spans="1:14" x14ac:dyDescent="0.25">
      <c r="A84" s="208" t="s">
        <v>10</v>
      </c>
      <c r="B84" s="244" t="s">
        <v>72</v>
      </c>
      <c r="C84" s="26" t="s">
        <v>78</v>
      </c>
      <c r="D84" s="68">
        <v>1</v>
      </c>
      <c r="E84" s="4" t="s">
        <v>135</v>
      </c>
      <c r="F84" s="4" t="s">
        <v>135</v>
      </c>
      <c r="G84" s="4" t="s">
        <v>135</v>
      </c>
      <c r="H84" s="68"/>
      <c r="I84" s="1">
        <v>0</v>
      </c>
      <c r="J84" s="9" t="s">
        <v>135</v>
      </c>
      <c r="K84" s="70"/>
      <c r="L84" s="4" t="s">
        <v>381</v>
      </c>
      <c r="M84" s="4" t="s">
        <v>382</v>
      </c>
      <c r="N84" s="4" t="s">
        <v>135</v>
      </c>
    </row>
    <row r="85" spans="1:14" ht="26.4" x14ac:dyDescent="0.25">
      <c r="A85" s="208" t="s">
        <v>10</v>
      </c>
      <c r="B85" s="244" t="s">
        <v>72</v>
      </c>
      <c r="C85" s="26" t="s">
        <v>573</v>
      </c>
      <c r="D85" s="68">
        <v>2</v>
      </c>
      <c r="E85" s="4" t="s">
        <v>135</v>
      </c>
      <c r="F85" s="4" t="s">
        <v>135</v>
      </c>
      <c r="G85" s="4" t="s">
        <v>135</v>
      </c>
      <c r="H85" s="68"/>
      <c r="I85" s="1">
        <v>0</v>
      </c>
      <c r="J85" s="9" t="s">
        <v>135</v>
      </c>
      <c r="K85" s="70"/>
      <c r="L85" s="4" t="s">
        <v>383</v>
      </c>
      <c r="M85" s="4" t="s">
        <v>384</v>
      </c>
      <c r="N85" s="4" t="s">
        <v>135</v>
      </c>
    </row>
    <row r="86" spans="1:14" x14ac:dyDescent="0.25">
      <c r="A86" s="208" t="s">
        <v>10</v>
      </c>
      <c r="B86" s="244" t="s">
        <v>72</v>
      </c>
      <c r="C86" s="26" t="s">
        <v>79</v>
      </c>
      <c r="D86" s="68">
        <v>1</v>
      </c>
      <c r="E86" s="4" t="s">
        <v>135</v>
      </c>
      <c r="F86" s="4" t="s">
        <v>135</v>
      </c>
      <c r="G86" s="4" t="s">
        <v>135</v>
      </c>
      <c r="H86" s="68"/>
      <c r="I86" s="1">
        <v>0</v>
      </c>
      <c r="J86" s="9" t="s">
        <v>135</v>
      </c>
      <c r="K86" s="70"/>
      <c r="L86" s="4" t="s">
        <v>385</v>
      </c>
      <c r="M86" s="4" t="s">
        <v>376</v>
      </c>
      <c r="N86" s="4" t="s">
        <v>135</v>
      </c>
    </row>
    <row r="87" spans="1:14" ht="26.4" x14ac:dyDescent="0.25">
      <c r="A87" s="208" t="s">
        <v>10</v>
      </c>
      <c r="B87" s="244" t="s">
        <v>72</v>
      </c>
      <c r="C87" s="26" t="s">
        <v>289</v>
      </c>
      <c r="D87" s="68">
        <v>2</v>
      </c>
      <c r="E87" s="4" t="s">
        <v>135</v>
      </c>
      <c r="F87" s="4" t="s">
        <v>135</v>
      </c>
      <c r="G87" s="4" t="s">
        <v>135</v>
      </c>
      <c r="H87" s="68"/>
      <c r="I87" s="1">
        <v>0</v>
      </c>
      <c r="J87" s="9" t="s">
        <v>135</v>
      </c>
      <c r="K87" s="70"/>
      <c r="L87" s="4" t="s">
        <v>386</v>
      </c>
      <c r="M87" s="4" t="s">
        <v>376</v>
      </c>
      <c r="N87" s="4" t="s">
        <v>135</v>
      </c>
    </row>
    <row r="88" spans="1:14" x14ac:dyDescent="0.25">
      <c r="A88" s="208" t="s">
        <v>10</v>
      </c>
      <c r="B88" s="244" t="s">
        <v>72</v>
      </c>
      <c r="C88" s="26" t="s">
        <v>80</v>
      </c>
      <c r="D88" s="68">
        <v>1</v>
      </c>
      <c r="E88" s="4" t="s">
        <v>135</v>
      </c>
      <c r="F88" s="4" t="s">
        <v>135</v>
      </c>
      <c r="G88" s="4" t="s">
        <v>135</v>
      </c>
      <c r="H88" s="68"/>
      <c r="I88" s="1">
        <v>0</v>
      </c>
      <c r="J88" s="9" t="s">
        <v>135</v>
      </c>
      <c r="K88" s="70"/>
      <c r="L88" s="4" t="s">
        <v>387</v>
      </c>
      <c r="M88" s="4" t="s">
        <v>376</v>
      </c>
      <c r="N88" s="4" t="s">
        <v>135</v>
      </c>
    </row>
    <row r="89" spans="1:14" ht="26.4" x14ac:dyDescent="0.25">
      <c r="A89" s="208" t="s">
        <v>10</v>
      </c>
      <c r="B89" s="244" t="s">
        <v>72</v>
      </c>
      <c r="C89" s="26" t="s">
        <v>589</v>
      </c>
      <c r="D89" s="68">
        <v>2</v>
      </c>
      <c r="E89" s="4" t="s">
        <v>135</v>
      </c>
      <c r="F89" s="4" t="s">
        <v>135</v>
      </c>
      <c r="G89" s="4" t="s">
        <v>135</v>
      </c>
      <c r="H89" s="68"/>
      <c r="I89" s="1">
        <v>0</v>
      </c>
      <c r="J89" s="9" t="s">
        <v>135</v>
      </c>
      <c r="K89" s="70"/>
      <c r="L89" s="4" t="s">
        <v>388</v>
      </c>
      <c r="M89" s="4" t="s">
        <v>389</v>
      </c>
      <c r="N89" s="4" t="s">
        <v>135</v>
      </c>
    </row>
    <row r="90" spans="1:14" x14ac:dyDescent="0.25">
      <c r="A90" s="208" t="s">
        <v>10</v>
      </c>
      <c r="B90" s="244" t="s">
        <v>72</v>
      </c>
      <c r="C90" s="26" t="s">
        <v>100</v>
      </c>
      <c r="D90" s="68">
        <v>3</v>
      </c>
      <c r="E90" s="4" t="s">
        <v>135</v>
      </c>
      <c r="F90" s="4" t="s">
        <v>135</v>
      </c>
      <c r="G90" s="4" t="s">
        <v>135</v>
      </c>
      <c r="H90" s="68"/>
      <c r="I90" s="1">
        <v>0</v>
      </c>
      <c r="J90" s="9" t="s">
        <v>135</v>
      </c>
      <c r="K90" s="70"/>
      <c r="L90" s="4" t="s">
        <v>390</v>
      </c>
      <c r="M90" s="4" t="s">
        <v>376</v>
      </c>
      <c r="N90" s="4" t="s">
        <v>135</v>
      </c>
    </row>
    <row r="91" spans="1:14" ht="8.1" customHeight="1" x14ac:dyDescent="0.25">
      <c r="A91" s="68"/>
      <c r="B91" s="245"/>
      <c r="C91" s="190"/>
      <c r="D91" s="68"/>
      <c r="E91" s="68" t="s">
        <v>135</v>
      </c>
      <c r="F91" s="68" t="s">
        <v>135</v>
      </c>
      <c r="G91" s="68" t="s">
        <v>135</v>
      </c>
      <c r="H91" s="68" t="s">
        <v>135</v>
      </c>
      <c r="I91" s="68"/>
      <c r="J91" s="70" t="s">
        <v>135</v>
      </c>
      <c r="K91" s="70"/>
      <c r="L91" s="68" t="s">
        <v>135</v>
      </c>
      <c r="M91" s="68" t="s">
        <v>135</v>
      </c>
      <c r="N91" s="68" t="s">
        <v>135</v>
      </c>
    </row>
    <row r="92" spans="1:14" x14ac:dyDescent="0.25">
      <c r="A92" s="10" t="s">
        <v>11</v>
      </c>
      <c r="B92" s="242" t="s">
        <v>603</v>
      </c>
      <c r="C92" s="44" t="s">
        <v>151</v>
      </c>
      <c r="D92" s="68"/>
      <c r="E92" s="69" t="s">
        <v>135</v>
      </c>
      <c r="F92" s="69" t="s">
        <v>135</v>
      </c>
      <c r="G92" s="69" t="s">
        <v>135</v>
      </c>
      <c r="H92" s="68" t="s">
        <v>135</v>
      </c>
      <c r="I92" s="68"/>
      <c r="J92" s="70" t="s">
        <v>135</v>
      </c>
      <c r="K92" s="70"/>
      <c r="L92" s="69" t="s">
        <v>135</v>
      </c>
      <c r="M92" s="69" t="s">
        <v>135</v>
      </c>
      <c r="N92" s="69" t="s">
        <v>135</v>
      </c>
    </row>
    <row r="93" spans="1:14" ht="39.6" x14ac:dyDescent="0.25">
      <c r="A93" s="208" t="s">
        <v>11</v>
      </c>
      <c r="B93" s="243" t="s">
        <v>71</v>
      </c>
      <c r="C93" s="26" t="s">
        <v>575</v>
      </c>
      <c r="D93" s="68"/>
      <c r="E93" s="4" t="s">
        <v>135</v>
      </c>
      <c r="F93" s="4" t="s">
        <v>135</v>
      </c>
      <c r="G93" s="4" t="s">
        <v>135</v>
      </c>
      <c r="H93" s="1" t="s">
        <v>135</v>
      </c>
      <c r="I93" s="68"/>
      <c r="J93" s="9" t="s">
        <v>135</v>
      </c>
      <c r="K93" s="70"/>
      <c r="L93" s="4" t="s">
        <v>391</v>
      </c>
      <c r="M93" s="4" t="s">
        <v>362</v>
      </c>
      <c r="N93" s="4" t="s">
        <v>135</v>
      </c>
    </row>
    <row r="94" spans="1:14" ht="26.4" x14ac:dyDescent="0.25">
      <c r="A94" s="208" t="s">
        <v>11</v>
      </c>
      <c r="B94" s="244" t="s">
        <v>72</v>
      </c>
      <c r="C94" s="26" t="s">
        <v>577</v>
      </c>
      <c r="D94" s="68">
        <v>5</v>
      </c>
      <c r="E94" s="4" t="s">
        <v>135</v>
      </c>
      <c r="F94" s="4" t="s">
        <v>135</v>
      </c>
      <c r="G94" s="4" t="s">
        <v>135</v>
      </c>
      <c r="H94" s="68"/>
      <c r="I94" s="1">
        <v>0</v>
      </c>
      <c r="J94" s="9" t="s">
        <v>135</v>
      </c>
      <c r="K94" s="70"/>
      <c r="L94" s="4" t="s">
        <v>392</v>
      </c>
      <c r="M94" s="4" t="s">
        <v>362</v>
      </c>
      <c r="N94" s="4" t="s">
        <v>135</v>
      </c>
    </row>
    <row r="95" spans="1:14" ht="8.1" customHeight="1" x14ac:dyDescent="0.25">
      <c r="A95" s="68"/>
      <c r="B95" s="245"/>
      <c r="C95" s="190"/>
      <c r="D95" s="68"/>
      <c r="E95" s="68" t="s">
        <v>135</v>
      </c>
      <c r="F95" s="68" t="s">
        <v>135</v>
      </c>
      <c r="G95" s="68" t="s">
        <v>135</v>
      </c>
      <c r="H95" s="68" t="s">
        <v>135</v>
      </c>
      <c r="I95" s="68"/>
      <c r="J95" s="70" t="s">
        <v>135</v>
      </c>
      <c r="K95" s="70"/>
      <c r="L95" s="68" t="s">
        <v>135</v>
      </c>
      <c r="M95" s="68" t="s">
        <v>135</v>
      </c>
      <c r="N95" s="68" t="s">
        <v>135</v>
      </c>
    </row>
    <row r="96" spans="1:14" x14ac:dyDescent="0.25">
      <c r="A96" s="10" t="s">
        <v>12</v>
      </c>
      <c r="B96" s="242" t="s">
        <v>603</v>
      </c>
      <c r="C96" s="44" t="s">
        <v>152</v>
      </c>
      <c r="D96" s="68"/>
      <c r="E96" s="69" t="s">
        <v>135</v>
      </c>
      <c r="F96" s="69" t="s">
        <v>135</v>
      </c>
      <c r="G96" s="69" t="s">
        <v>135</v>
      </c>
      <c r="H96" s="68" t="s">
        <v>135</v>
      </c>
      <c r="I96" s="68"/>
      <c r="J96" s="70" t="s">
        <v>135</v>
      </c>
      <c r="K96" s="70"/>
      <c r="L96" s="69" t="s">
        <v>135</v>
      </c>
      <c r="M96" s="69" t="s">
        <v>135</v>
      </c>
      <c r="N96" s="69" t="s">
        <v>135</v>
      </c>
    </row>
    <row r="97" spans="1:17" ht="39.6" x14ac:dyDescent="0.25">
      <c r="A97" s="208" t="s">
        <v>12</v>
      </c>
      <c r="B97" s="243" t="s">
        <v>71</v>
      </c>
      <c r="C97" s="26" t="s">
        <v>576</v>
      </c>
      <c r="D97" s="68"/>
      <c r="E97" s="4" t="s">
        <v>135</v>
      </c>
      <c r="F97" s="4" t="s">
        <v>135</v>
      </c>
      <c r="G97" s="4" t="s">
        <v>135</v>
      </c>
      <c r="H97" s="1" t="s">
        <v>135</v>
      </c>
      <c r="I97" s="68"/>
      <c r="J97" s="9" t="s">
        <v>135</v>
      </c>
      <c r="K97" s="70"/>
      <c r="L97" s="4" t="s">
        <v>391</v>
      </c>
      <c r="M97" s="4" t="s">
        <v>362</v>
      </c>
      <c r="N97" s="4" t="s">
        <v>393</v>
      </c>
    </row>
    <row r="98" spans="1:17" ht="26.4" x14ac:dyDescent="0.25">
      <c r="A98" s="208" t="s">
        <v>12</v>
      </c>
      <c r="B98" s="244" t="s">
        <v>72</v>
      </c>
      <c r="C98" s="26" t="s">
        <v>578</v>
      </c>
      <c r="D98" s="68">
        <v>5</v>
      </c>
      <c r="E98" s="4" t="s">
        <v>135</v>
      </c>
      <c r="F98" s="4" t="s">
        <v>135</v>
      </c>
      <c r="G98" s="4" t="s">
        <v>135</v>
      </c>
      <c r="H98" s="68"/>
      <c r="I98" s="1">
        <v>0</v>
      </c>
      <c r="J98" s="9" t="s">
        <v>135</v>
      </c>
      <c r="K98" s="70"/>
      <c r="L98" s="4" t="s">
        <v>392</v>
      </c>
      <c r="M98" s="4" t="s">
        <v>362</v>
      </c>
      <c r="N98" s="4" t="s">
        <v>135</v>
      </c>
    </row>
    <row r="99" spans="1:17" ht="8.1" customHeight="1" x14ac:dyDescent="0.25">
      <c r="A99" s="68"/>
      <c r="B99" s="245"/>
      <c r="C99" s="190"/>
      <c r="D99" s="68"/>
      <c r="E99" s="68" t="s">
        <v>135</v>
      </c>
      <c r="F99" s="68" t="s">
        <v>135</v>
      </c>
      <c r="G99" s="68" t="s">
        <v>135</v>
      </c>
      <c r="H99" s="68" t="s">
        <v>135</v>
      </c>
      <c r="I99" s="68"/>
      <c r="J99" s="70" t="s">
        <v>135</v>
      </c>
      <c r="K99" s="70"/>
      <c r="L99" s="68" t="s">
        <v>135</v>
      </c>
      <c r="M99" s="68" t="s">
        <v>135</v>
      </c>
      <c r="N99" s="68" t="s">
        <v>135</v>
      </c>
    </row>
    <row r="100" spans="1:17" x14ac:dyDescent="0.25">
      <c r="A100" s="10" t="s">
        <v>13</v>
      </c>
      <c r="B100" s="242" t="s">
        <v>603</v>
      </c>
      <c r="C100" s="44" t="s">
        <v>153</v>
      </c>
      <c r="D100" s="68"/>
      <c r="E100" s="69" t="s">
        <v>135</v>
      </c>
      <c r="F100" s="69" t="s">
        <v>135</v>
      </c>
      <c r="G100" s="69" t="s">
        <v>135</v>
      </c>
      <c r="H100" s="68" t="s">
        <v>135</v>
      </c>
      <c r="I100" s="68"/>
      <c r="J100" s="70" t="s">
        <v>135</v>
      </c>
      <c r="K100" s="70"/>
      <c r="L100" s="69" t="s">
        <v>135</v>
      </c>
      <c r="M100" s="69" t="s">
        <v>135</v>
      </c>
      <c r="N100" s="69" t="s">
        <v>135</v>
      </c>
    </row>
    <row r="101" spans="1:17" ht="39.6" x14ac:dyDescent="0.25">
      <c r="A101" s="208" t="s">
        <v>13</v>
      </c>
      <c r="B101" s="243" t="s">
        <v>71</v>
      </c>
      <c r="C101" s="26" t="s">
        <v>580</v>
      </c>
      <c r="D101" s="68"/>
      <c r="E101" s="4" t="s">
        <v>135</v>
      </c>
      <c r="F101" s="4" t="s">
        <v>135</v>
      </c>
      <c r="G101" s="4" t="s">
        <v>135</v>
      </c>
      <c r="H101" s="1" t="s">
        <v>135</v>
      </c>
      <c r="I101" s="68"/>
      <c r="J101" s="9" t="s">
        <v>135</v>
      </c>
      <c r="K101" s="70"/>
      <c r="L101" s="4" t="s">
        <v>391</v>
      </c>
      <c r="M101" s="4" t="s">
        <v>362</v>
      </c>
      <c r="N101" s="4" t="s">
        <v>135</v>
      </c>
    </row>
    <row r="102" spans="1:17" ht="26.4" x14ac:dyDescent="0.25">
      <c r="A102" s="208" t="s">
        <v>13</v>
      </c>
      <c r="B102" s="244" t="s">
        <v>72</v>
      </c>
      <c r="C102" s="26" t="s">
        <v>579</v>
      </c>
      <c r="D102" s="68">
        <v>5</v>
      </c>
      <c r="E102" s="4" t="s">
        <v>135</v>
      </c>
      <c r="F102" s="4" t="s">
        <v>135</v>
      </c>
      <c r="G102" s="4" t="s">
        <v>135</v>
      </c>
      <c r="H102" s="1" t="s">
        <v>135</v>
      </c>
      <c r="I102" s="1">
        <v>0</v>
      </c>
      <c r="J102" s="9" t="s">
        <v>135</v>
      </c>
      <c r="K102" s="70"/>
      <c r="L102" s="4" t="s">
        <v>392</v>
      </c>
      <c r="M102" s="4" t="s">
        <v>362</v>
      </c>
      <c r="N102" s="4" t="s">
        <v>135</v>
      </c>
    </row>
    <row r="103" spans="1:17" ht="8.1" customHeight="1" x14ac:dyDescent="0.25">
      <c r="A103" s="68"/>
      <c r="B103" s="245"/>
      <c r="C103" s="190"/>
      <c r="D103" s="68"/>
      <c r="E103" s="68" t="s">
        <v>135</v>
      </c>
      <c r="F103" s="68" t="s">
        <v>135</v>
      </c>
      <c r="G103" s="68" t="s">
        <v>135</v>
      </c>
      <c r="H103" s="68" t="s">
        <v>135</v>
      </c>
      <c r="I103" s="68"/>
      <c r="J103" s="70" t="s">
        <v>135</v>
      </c>
      <c r="K103" s="70"/>
      <c r="L103" s="68" t="s">
        <v>135</v>
      </c>
      <c r="M103" s="68" t="s">
        <v>135</v>
      </c>
      <c r="N103" s="68" t="s">
        <v>135</v>
      </c>
    </row>
    <row r="104" spans="1:17" x14ac:dyDescent="0.25">
      <c r="A104" s="10" t="s">
        <v>14</v>
      </c>
      <c r="B104" s="242" t="s">
        <v>603</v>
      </c>
      <c r="C104" s="44" t="s">
        <v>36</v>
      </c>
      <c r="D104" s="68"/>
      <c r="E104" s="69" t="s">
        <v>135</v>
      </c>
      <c r="F104" s="69" t="s">
        <v>135</v>
      </c>
      <c r="G104" s="69" t="s">
        <v>135</v>
      </c>
      <c r="H104" s="68" t="s">
        <v>135</v>
      </c>
      <c r="I104" s="68"/>
      <c r="J104" s="70" t="s">
        <v>135</v>
      </c>
      <c r="K104" s="70"/>
      <c r="L104" s="69" t="s">
        <v>135</v>
      </c>
      <c r="M104" s="69" t="s">
        <v>135</v>
      </c>
      <c r="N104" s="69" t="s">
        <v>135</v>
      </c>
    </row>
    <row r="105" spans="1:17" ht="39.6" x14ac:dyDescent="0.25">
      <c r="A105" s="210" t="s">
        <v>14</v>
      </c>
      <c r="B105" s="248" t="s">
        <v>71</v>
      </c>
      <c r="C105" s="186" t="s">
        <v>533</v>
      </c>
      <c r="D105" s="209" t="s">
        <v>554</v>
      </c>
      <c r="E105" s="4" t="s">
        <v>135</v>
      </c>
      <c r="F105" s="4" t="s">
        <v>135</v>
      </c>
      <c r="G105" s="4" t="s">
        <v>135</v>
      </c>
      <c r="H105" s="1" t="s">
        <v>135</v>
      </c>
      <c r="I105" s="68"/>
      <c r="J105" s="9" t="s">
        <v>135</v>
      </c>
      <c r="K105" s="70"/>
      <c r="L105" s="4" t="s">
        <v>561</v>
      </c>
      <c r="M105" s="4" t="s">
        <v>362</v>
      </c>
      <c r="N105" s="195" t="s">
        <v>560</v>
      </c>
    </row>
    <row r="106" spans="1:17" ht="15.6" x14ac:dyDescent="0.25">
      <c r="A106" s="208" t="s">
        <v>14</v>
      </c>
      <c r="B106" s="243" t="s">
        <v>71</v>
      </c>
      <c r="C106" s="26" t="s">
        <v>562</v>
      </c>
      <c r="D106" s="68"/>
      <c r="E106" s="4" t="s">
        <v>135</v>
      </c>
      <c r="F106" s="4" t="s">
        <v>135</v>
      </c>
      <c r="G106" s="4" t="s">
        <v>135</v>
      </c>
      <c r="H106" s="1" t="s">
        <v>135</v>
      </c>
      <c r="I106" s="68"/>
      <c r="J106" s="9" t="s">
        <v>135</v>
      </c>
      <c r="K106" s="70"/>
      <c r="L106" s="4" t="s">
        <v>394</v>
      </c>
      <c r="M106" s="4" t="s">
        <v>376</v>
      </c>
      <c r="N106" s="4" t="s">
        <v>135</v>
      </c>
    </row>
    <row r="107" spans="1:17" x14ac:dyDescent="0.25">
      <c r="A107" s="208" t="s">
        <v>14</v>
      </c>
      <c r="B107" s="244" t="s">
        <v>72</v>
      </c>
      <c r="C107" s="26" t="s">
        <v>179</v>
      </c>
      <c r="D107" s="68">
        <v>2</v>
      </c>
      <c r="E107" s="4" t="s">
        <v>135</v>
      </c>
      <c r="F107" s="4" t="s">
        <v>135</v>
      </c>
      <c r="G107" s="4" t="s">
        <v>135</v>
      </c>
      <c r="H107" s="68"/>
      <c r="I107" s="1">
        <v>0</v>
      </c>
      <c r="J107" s="9" t="s">
        <v>135</v>
      </c>
      <c r="K107" s="70"/>
      <c r="L107" s="151" t="s">
        <v>395</v>
      </c>
      <c r="M107" s="4" t="s">
        <v>362</v>
      </c>
      <c r="N107" s="4" t="s">
        <v>135</v>
      </c>
    </row>
    <row r="108" spans="1:17" ht="8.1" customHeight="1" x14ac:dyDescent="0.25">
      <c r="A108" s="68"/>
      <c r="B108" s="245"/>
      <c r="C108" s="190"/>
      <c r="D108" s="68"/>
      <c r="E108" s="68" t="s">
        <v>135</v>
      </c>
      <c r="F108" s="68" t="s">
        <v>135</v>
      </c>
      <c r="G108" s="68" t="s">
        <v>135</v>
      </c>
      <c r="H108" s="68" t="s">
        <v>135</v>
      </c>
      <c r="I108" s="68"/>
      <c r="J108" s="70" t="s">
        <v>135</v>
      </c>
      <c r="K108" s="70"/>
      <c r="L108" s="68" t="s">
        <v>135</v>
      </c>
      <c r="M108" s="68" t="s">
        <v>135</v>
      </c>
      <c r="N108" s="68" t="s">
        <v>135</v>
      </c>
    </row>
    <row r="109" spans="1:17" ht="15.6" x14ac:dyDescent="0.25">
      <c r="A109" s="18" t="s">
        <v>15</v>
      </c>
      <c r="B109" s="241" t="s">
        <v>602</v>
      </c>
      <c r="C109" s="189" t="s">
        <v>37</v>
      </c>
      <c r="D109" s="21"/>
      <c r="E109" s="22" t="s">
        <v>135</v>
      </c>
      <c r="F109" s="22" t="s">
        <v>135</v>
      </c>
      <c r="G109" s="22" t="s">
        <v>135</v>
      </c>
      <c r="H109" s="21" t="s">
        <v>135</v>
      </c>
      <c r="I109" s="21"/>
      <c r="J109" s="21" t="s">
        <v>135</v>
      </c>
      <c r="K109" s="70"/>
      <c r="L109" s="22" t="s">
        <v>135</v>
      </c>
      <c r="M109" s="22" t="s">
        <v>135</v>
      </c>
      <c r="N109" s="22" t="s">
        <v>135</v>
      </c>
      <c r="P109" s="133">
        <f>COUNTIF(H111:H156,"*ja*")</f>
        <v>0</v>
      </c>
      <c r="Q109" s="133">
        <f>SUM(I111:I156)</f>
        <v>0</v>
      </c>
    </row>
    <row r="110" spans="1:17" x14ac:dyDescent="0.25">
      <c r="A110" s="10" t="s">
        <v>16</v>
      </c>
      <c r="B110" s="242" t="s">
        <v>603</v>
      </c>
      <c r="C110" s="44" t="s">
        <v>38</v>
      </c>
      <c r="D110" s="68"/>
      <c r="E110" s="69" t="s">
        <v>135</v>
      </c>
      <c r="F110" s="69" t="s">
        <v>135</v>
      </c>
      <c r="G110" s="69" t="s">
        <v>135</v>
      </c>
      <c r="H110" s="68" t="s">
        <v>135</v>
      </c>
      <c r="I110" s="68"/>
      <c r="J110" s="70" t="s">
        <v>135</v>
      </c>
      <c r="K110" s="70"/>
      <c r="L110" s="69" t="s">
        <v>135</v>
      </c>
      <c r="M110" s="69" t="s">
        <v>135</v>
      </c>
      <c r="N110" s="69" t="s">
        <v>135</v>
      </c>
    </row>
    <row r="111" spans="1:17" ht="26.4" x14ac:dyDescent="0.25">
      <c r="A111" s="208" t="s">
        <v>16</v>
      </c>
      <c r="B111" s="243" t="s">
        <v>71</v>
      </c>
      <c r="C111" s="26" t="s">
        <v>101</v>
      </c>
      <c r="D111" s="68"/>
      <c r="E111" s="4" t="s">
        <v>135</v>
      </c>
      <c r="F111" s="4" t="s">
        <v>135</v>
      </c>
      <c r="G111" s="4" t="s">
        <v>135</v>
      </c>
      <c r="H111" s="1" t="s">
        <v>135</v>
      </c>
      <c r="I111" s="68"/>
      <c r="J111" s="9" t="s">
        <v>135</v>
      </c>
      <c r="K111" s="70"/>
      <c r="L111" s="4" t="s">
        <v>396</v>
      </c>
      <c r="M111" s="4" t="s">
        <v>397</v>
      </c>
      <c r="N111" s="4" t="s">
        <v>398</v>
      </c>
    </row>
    <row r="112" spans="1:17" ht="26.4" x14ac:dyDescent="0.25">
      <c r="A112" s="208" t="s">
        <v>16</v>
      </c>
      <c r="B112" s="243" t="s">
        <v>71</v>
      </c>
      <c r="C112" s="26" t="s">
        <v>81</v>
      </c>
      <c r="D112" s="68"/>
      <c r="E112" s="4" t="s">
        <v>135</v>
      </c>
      <c r="F112" s="4" t="s">
        <v>135</v>
      </c>
      <c r="G112" s="4" t="s">
        <v>135</v>
      </c>
      <c r="H112" s="1" t="s">
        <v>135</v>
      </c>
      <c r="I112" s="68"/>
      <c r="J112" s="9" t="s">
        <v>135</v>
      </c>
      <c r="K112" s="70"/>
      <c r="L112" s="4" t="s">
        <v>399</v>
      </c>
      <c r="M112" s="4" t="s">
        <v>400</v>
      </c>
      <c r="N112" s="4" t="s">
        <v>135</v>
      </c>
    </row>
    <row r="113" spans="1:14" ht="26.4" x14ac:dyDescent="0.25">
      <c r="A113" s="208" t="s">
        <v>16</v>
      </c>
      <c r="B113" s="243" t="s">
        <v>71</v>
      </c>
      <c r="C113" s="26" t="s">
        <v>128</v>
      </c>
      <c r="D113" s="68"/>
      <c r="E113" s="4" t="s">
        <v>135</v>
      </c>
      <c r="F113" s="4" t="s">
        <v>135</v>
      </c>
      <c r="G113" s="4" t="s">
        <v>135</v>
      </c>
      <c r="H113" s="1" t="s">
        <v>135</v>
      </c>
      <c r="I113" s="68"/>
      <c r="J113" s="9" t="s">
        <v>135</v>
      </c>
      <c r="K113" s="70"/>
      <c r="L113" s="151" t="s">
        <v>332</v>
      </c>
      <c r="M113" s="4" t="s">
        <v>400</v>
      </c>
      <c r="N113" s="4" t="s">
        <v>135</v>
      </c>
    </row>
    <row r="114" spans="1:14" ht="26.4" x14ac:dyDescent="0.25">
      <c r="A114" s="208" t="s">
        <v>16</v>
      </c>
      <c r="B114" s="243" t="s">
        <v>71</v>
      </c>
      <c r="C114" s="26" t="s">
        <v>102</v>
      </c>
      <c r="D114" s="68"/>
      <c r="E114" s="4" t="s">
        <v>135</v>
      </c>
      <c r="F114" s="4" t="s">
        <v>135</v>
      </c>
      <c r="G114" s="4" t="s">
        <v>135</v>
      </c>
      <c r="H114" s="1" t="s">
        <v>135</v>
      </c>
      <c r="I114" s="68"/>
      <c r="J114" s="9" t="s">
        <v>135</v>
      </c>
      <c r="K114" s="70"/>
      <c r="L114" s="4" t="s">
        <v>401</v>
      </c>
      <c r="M114" s="4" t="s">
        <v>400</v>
      </c>
      <c r="N114" s="4" t="s">
        <v>135</v>
      </c>
    </row>
    <row r="115" spans="1:14" ht="26.4" x14ac:dyDescent="0.25">
      <c r="A115" s="208" t="s">
        <v>16</v>
      </c>
      <c r="B115" s="243" t="s">
        <v>71</v>
      </c>
      <c r="C115" s="26" t="s">
        <v>290</v>
      </c>
      <c r="D115" s="68"/>
      <c r="E115" s="4" t="s">
        <v>135</v>
      </c>
      <c r="F115" s="4" t="s">
        <v>135</v>
      </c>
      <c r="G115" s="4" t="s">
        <v>135</v>
      </c>
      <c r="H115" s="1" t="s">
        <v>135</v>
      </c>
      <c r="I115" s="68"/>
      <c r="J115" s="9" t="s">
        <v>135</v>
      </c>
      <c r="K115" s="70"/>
      <c r="L115" s="4" t="s">
        <v>402</v>
      </c>
      <c r="M115" s="4" t="s">
        <v>403</v>
      </c>
      <c r="N115" s="4" t="s">
        <v>135</v>
      </c>
    </row>
    <row r="116" spans="1:14" x14ac:dyDescent="0.25">
      <c r="A116" s="208" t="s">
        <v>16</v>
      </c>
      <c r="B116" s="244" t="s">
        <v>72</v>
      </c>
      <c r="C116" s="26" t="s">
        <v>82</v>
      </c>
      <c r="D116" s="68">
        <v>2</v>
      </c>
      <c r="E116" s="4" t="s">
        <v>135</v>
      </c>
      <c r="F116" s="4" t="s">
        <v>135</v>
      </c>
      <c r="G116" s="4" t="s">
        <v>135</v>
      </c>
      <c r="H116" s="68"/>
      <c r="I116" s="1">
        <v>0</v>
      </c>
      <c r="J116" s="9" t="s">
        <v>135</v>
      </c>
      <c r="K116" s="70"/>
      <c r="L116" s="4" t="s">
        <v>404</v>
      </c>
      <c r="M116" s="4" t="s">
        <v>405</v>
      </c>
      <c r="N116" s="4" t="s">
        <v>406</v>
      </c>
    </row>
    <row r="117" spans="1:14" ht="26.4" x14ac:dyDescent="0.25">
      <c r="A117" s="208" t="s">
        <v>16</v>
      </c>
      <c r="B117" s="244" t="s">
        <v>72</v>
      </c>
      <c r="C117" s="26" t="s">
        <v>291</v>
      </c>
      <c r="D117" s="68">
        <v>2</v>
      </c>
      <c r="E117" s="4" t="s">
        <v>135</v>
      </c>
      <c r="F117" s="4" t="s">
        <v>135</v>
      </c>
      <c r="G117" s="4" t="s">
        <v>135</v>
      </c>
      <c r="H117" s="68"/>
      <c r="I117" s="1">
        <v>0</v>
      </c>
      <c r="J117" s="9" t="s">
        <v>135</v>
      </c>
      <c r="K117" s="70"/>
      <c r="L117" s="4" t="s">
        <v>407</v>
      </c>
      <c r="M117" s="4" t="s">
        <v>403</v>
      </c>
      <c r="N117" s="4" t="s">
        <v>135</v>
      </c>
    </row>
    <row r="118" spans="1:14" x14ac:dyDescent="0.25">
      <c r="A118" s="208" t="s">
        <v>16</v>
      </c>
      <c r="B118" s="244" t="s">
        <v>72</v>
      </c>
      <c r="C118" s="26" t="s">
        <v>172</v>
      </c>
      <c r="D118" s="68">
        <v>2</v>
      </c>
      <c r="E118" s="4" t="s">
        <v>135</v>
      </c>
      <c r="F118" s="4" t="s">
        <v>135</v>
      </c>
      <c r="G118" s="4" t="s">
        <v>135</v>
      </c>
      <c r="H118" s="68"/>
      <c r="I118" s="1">
        <v>0</v>
      </c>
      <c r="J118" s="9" t="s">
        <v>135</v>
      </c>
      <c r="K118" s="70"/>
      <c r="L118" s="4" t="s">
        <v>408</v>
      </c>
      <c r="M118" s="4" t="s">
        <v>409</v>
      </c>
      <c r="N118" s="4" t="s">
        <v>135</v>
      </c>
    </row>
    <row r="119" spans="1:14" ht="39.6" x14ac:dyDescent="0.25">
      <c r="A119" s="208" t="s">
        <v>16</v>
      </c>
      <c r="B119" s="244" t="s">
        <v>72</v>
      </c>
      <c r="C119" s="26" t="s">
        <v>272</v>
      </c>
      <c r="D119" s="68">
        <v>3</v>
      </c>
      <c r="E119" s="4" t="s">
        <v>135</v>
      </c>
      <c r="F119" s="4" t="s">
        <v>135</v>
      </c>
      <c r="G119" s="4" t="s">
        <v>135</v>
      </c>
      <c r="H119" s="68"/>
      <c r="I119" s="1">
        <v>0</v>
      </c>
      <c r="J119" s="9" t="s">
        <v>135</v>
      </c>
      <c r="K119" s="70"/>
      <c r="L119" s="4" t="s">
        <v>410</v>
      </c>
      <c r="M119" s="4" t="s">
        <v>362</v>
      </c>
      <c r="N119" s="4" t="s">
        <v>411</v>
      </c>
    </row>
    <row r="120" spans="1:14" x14ac:dyDescent="0.25">
      <c r="A120" s="210" t="s">
        <v>16</v>
      </c>
      <c r="B120" s="244" t="s">
        <v>72</v>
      </c>
      <c r="C120" s="26" t="s">
        <v>564</v>
      </c>
      <c r="D120" s="185">
        <v>3</v>
      </c>
      <c r="E120" s="4" t="s">
        <v>135</v>
      </c>
      <c r="F120" s="4" t="s">
        <v>135</v>
      </c>
      <c r="G120" s="4" t="s">
        <v>135</v>
      </c>
      <c r="H120" s="68"/>
      <c r="I120" s="1">
        <v>0</v>
      </c>
      <c r="J120" s="9" t="s">
        <v>135</v>
      </c>
      <c r="K120" s="70"/>
      <c r="L120" s="4" t="s">
        <v>410</v>
      </c>
      <c r="M120" s="4" t="s">
        <v>362</v>
      </c>
      <c r="N120" s="4" t="s">
        <v>135</v>
      </c>
    </row>
    <row r="121" spans="1:14" ht="26.4" x14ac:dyDescent="0.25">
      <c r="A121" s="210" t="s">
        <v>16</v>
      </c>
      <c r="B121" s="247" t="s">
        <v>72</v>
      </c>
      <c r="C121" s="191" t="s">
        <v>555</v>
      </c>
      <c r="D121" s="185">
        <v>3</v>
      </c>
      <c r="E121" s="4" t="s">
        <v>135</v>
      </c>
      <c r="F121" s="4" t="s">
        <v>135</v>
      </c>
      <c r="G121" s="4" t="s">
        <v>135</v>
      </c>
      <c r="H121" s="68"/>
      <c r="I121" s="1">
        <v>0</v>
      </c>
      <c r="J121" s="9" t="s">
        <v>135</v>
      </c>
      <c r="K121" s="70"/>
      <c r="L121" s="4" t="s">
        <v>399</v>
      </c>
      <c r="M121" s="4" t="s">
        <v>400</v>
      </c>
      <c r="N121" s="4" t="s">
        <v>563</v>
      </c>
    </row>
    <row r="122" spans="1:14" ht="26.4" x14ac:dyDescent="0.25">
      <c r="A122" s="208" t="s">
        <v>16</v>
      </c>
      <c r="B122" s="244" t="s">
        <v>72</v>
      </c>
      <c r="C122" s="26" t="s">
        <v>103</v>
      </c>
      <c r="D122" s="68">
        <v>3</v>
      </c>
      <c r="E122" s="4" t="s">
        <v>135</v>
      </c>
      <c r="F122" s="4" t="s">
        <v>135</v>
      </c>
      <c r="G122" s="4" t="s">
        <v>135</v>
      </c>
      <c r="H122" s="68"/>
      <c r="I122" s="1">
        <v>0</v>
      </c>
      <c r="J122" s="9" t="s">
        <v>135</v>
      </c>
      <c r="K122" s="70"/>
      <c r="L122" s="4" t="s">
        <v>412</v>
      </c>
      <c r="M122" s="4" t="s">
        <v>413</v>
      </c>
      <c r="N122" s="4" t="s">
        <v>414</v>
      </c>
    </row>
    <row r="123" spans="1:14" ht="8.1" customHeight="1" x14ac:dyDescent="0.25">
      <c r="A123" s="68"/>
      <c r="B123" s="245"/>
      <c r="C123" s="190"/>
      <c r="D123" s="68"/>
      <c r="E123" s="68" t="s">
        <v>135</v>
      </c>
      <c r="F123" s="68" t="s">
        <v>135</v>
      </c>
      <c r="G123" s="68" t="s">
        <v>135</v>
      </c>
      <c r="H123" s="68" t="s">
        <v>135</v>
      </c>
      <c r="I123" s="68"/>
      <c r="J123" s="70" t="s">
        <v>135</v>
      </c>
      <c r="K123" s="70"/>
      <c r="L123" s="68" t="s">
        <v>135</v>
      </c>
      <c r="M123" s="68" t="s">
        <v>135</v>
      </c>
      <c r="N123" s="68" t="s">
        <v>135</v>
      </c>
    </row>
    <row r="124" spans="1:14" x14ac:dyDescent="0.25">
      <c r="A124" s="10" t="s">
        <v>17</v>
      </c>
      <c r="B124" s="242" t="s">
        <v>603</v>
      </c>
      <c r="C124" s="44" t="s">
        <v>154</v>
      </c>
      <c r="D124" s="68"/>
      <c r="E124" s="69" t="s">
        <v>135</v>
      </c>
      <c r="F124" s="69" t="s">
        <v>135</v>
      </c>
      <c r="G124" s="69" t="s">
        <v>135</v>
      </c>
      <c r="H124" s="68" t="s">
        <v>135</v>
      </c>
      <c r="I124" s="68"/>
      <c r="J124" s="70" t="s">
        <v>135</v>
      </c>
      <c r="K124" s="70"/>
      <c r="L124" s="69" t="s">
        <v>135</v>
      </c>
      <c r="M124" s="69" t="s">
        <v>135</v>
      </c>
      <c r="N124" s="69" t="s">
        <v>135</v>
      </c>
    </row>
    <row r="125" spans="1:14" ht="39.6" x14ac:dyDescent="0.25">
      <c r="A125" s="208" t="s">
        <v>17</v>
      </c>
      <c r="B125" s="243" t="s">
        <v>71</v>
      </c>
      <c r="C125" s="26" t="s">
        <v>581</v>
      </c>
      <c r="D125" s="68"/>
      <c r="E125" s="4" t="s">
        <v>135</v>
      </c>
      <c r="F125" s="4" t="s">
        <v>135</v>
      </c>
      <c r="G125" s="4" t="s">
        <v>135</v>
      </c>
      <c r="H125" s="1" t="s">
        <v>135</v>
      </c>
      <c r="I125" s="68"/>
      <c r="J125" s="9" t="s">
        <v>135</v>
      </c>
      <c r="K125" s="70"/>
      <c r="L125" s="4" t="s">
        <v>391</v>
      </c>
      <c r="M125" s="4" t="s">
        <v>362</v>
      </c>
      <c r="N125" s="4" t="s">
        <v>135</v>
      </c>
    </row>
    <row r="126" spans="1:14" ht="26.4" x14ac:dyDescent="0.25">
      <c r="A126" s="208" t="s">
        <v>17</v>
      </c>
      <c r="B126" s="244" t="s">
        <v>72</v>
      </c>
      <c r="C126" s="26" t="s">
        <v>582</v>
      </c>
      <c r="D126" s="68">
        <v>5</v>
      </c>
      <c r="E126" s="4" t="s">
        <v>135</v>
      </c>
      <c r="F126" s="4" t="s">
        <v>135</v>
      </c>
      <c r="G126" s="4" t="s">
        <v>135</v>
      </c>
      <c r="H126" s="68"/>
      <c r="I126" s="1">
        <v>0</v>
      </c>
      <c r="J126" s="9" t="s">
        <v>135</v>
      </c>
      <c r="K126" s="70"/>
      <c r="L126" s="4" t="s">
        <v>392</v>
      </c>
      <c r="M126" s="4" t="s">
        <v>362</v>
      </c>
      <c r="N126" s="4" t="s">
        <v>135</v>
      </c>
    </row>
    <row r="127" spans="1:14" ht="26.4" x14ac:dyDescent="0.25">
      <c r="A127" s="208" t="s">
        <v>17</v>
      </c>
      <c r="B127" s="244" t="s">
        <v>72</v>
      </c>
      <c r="C127" s="26" t="s">
        <v>534</v>
      </c>
      <c r="D127" s="68">
        <v>3</v>
      </c>
      <c r="E127" s="4" t="s">
        <v>135</v>
      </c>
      <c r="F127" s="4" t="s">
        <v>135</v>
      </c>
      <c r="G127" s="4" t="s">
        <v>135</v>
      </c>
      <c r="H127" s="68"/>
      <c r="I127" s="1">
        <v>0</v>
      </c>
      <c r="J127" s="9" t="s">
        <v>135</v>
      </c>
      <c r="K127" s="70"/>
      <c r="L127" s="4" t="s">
        <v>415</v>
      </c>
      <c r="M127" s="4" t="s">
        <v>405</v>
      </c>
      <c r="N127" s="4" t="s">
        <v>416</v>
      </c>
    </row>
    <row r="128" spans="1:14" ht="26.4" x14ac:dyDescent="0.25">
      <c r="A128" s="208" t="s">
        <v>17</v>
      </c>
      <c r="B128" s="244" t="s">
        <v>72</v>
      </c>
      <c r="C128" s="26" t="s">
        <v>498</v>
      </c>
      <c r="D128" s="68">
        <v>4</v>
      </c>
      <c r="E128" s="4" t="s">
        <v>135</v>
      </c>
      <c r="F128" s="4" t="s">
        <v>135</v>
      </c>
      <c r="G128" s="4" t="s">
        <v>135</v>
      </c>
      <c r="H128" s="68"/>
      <c r="I128" s="1">
        <v>0</v>
      </c>
      <c r="J128" s="9" t="s">
        <v>135</v>
      </c>
      <c r="K128" s="70"/>
      <c r="L128" s="4" t="s">
        <v>417</v>
      </c>
      <c r="M128" s="4" t="s">
        <v>405</v>
      </c>
      <c r="N128" s="4" t="s">
        <v>418</v>
      </c>
    </row>
    <row r="129" spans="1:14" ht="8.1" customHeight="1" x14ac:dyDescent="0.25">
      <c r="A129" s="68"/>
      <c r="B129" s="245"/>
      <c r="C129" s="190"/>
      <c r="D129" s="68"/>
      <c r="E129" s="68" t="s">
        <v>135</v>
      </c>
      <c r="F129" s="68" t="s">
        <v>135</v>
      </c>
      <c r="G129" s="68" t="s">
        <v>135</v>
      </c>
      <c r="H129" s="68" t="s">
        <v>135</v>
      </c>
      <c r="I129" s="68"/>
      <c r="J129" s="70" t="s">
        <v>135</v>
      </c>
      <c r="K129" s="70"/>
      <c r="L129" s="68" t="s">
        <v>135</v>
      </c>
      <c r="M129" s="68" t="s">
        <v>135</v>
      </c>
      <c r="N129" s="68" t="s">
        <v>135</v>
      </c>
    </row>
    <row r="130" spans="1:14" x14ac:dyDescent="0.25">
      <c r="A130" s="10" t="s">
        <v>54</v>
      </c>
      <c r="B130" s="242" t="s">
        <v>603</v>
      </c>
      <c r="C130" s="44" t="s">
        <v>39</v>
      </c>
      <c r="D130" s="68"/>
      <c r="E130" s="69" t="s">
        <v>135</v>
      </c>
      <c r="F130" s="69" t="s">
        <v>135</v>
      </c>
      <c r="G130" s="69" t="s">
        <v>135</v>
      </c>
      <c r="H130" s="68" t="s">
        <v>135</v>
      </c>
      <c r="I130" s="68"/>
      <c r="J130" s="70" t="s">
        <v>135</v>
      </c>
      <c r="K130" s="70"/>
      <c r="L130" s="69" t="s">
        <v>135</v>
      </c>
      <c r="M130" s="69" t="s">
        <v>135</v>
      </c>
      <c r="N130" s="69" t="s">
        <v>135</v>
      </c>
    </row>
    <row r="131" spans="1:14" ht="26.4" x14ac:dyDescent="0.25">
      <c r="A131" s="208" t="s">
        <v>54</v>
      </c>
      <c r="B131" s="243" t="s">
        <v>71</v>
      </c>
      <c r="C131" s="26" t="s">
        <v>157</v>
      </c>
      <c r="D131" s="68"/>
      <c r="E131" s="4" t="s">
        <v>135</v>
      </c>
      <c r="F131" s="4" t="s">
        <v>135</v>
      </c>
      <c r="G131" s="4" t="s">
        <v>135</v>
      </c>
      <c r="H131" s="1" t="s">
        <v>135</v>
      </c>
      <c r="I131" s="68"/>
      <c r="J131" s="9" t="s">
        <v>135</v>
      </c>
      <c r="K131" s="70"/>
      <c r="L131" s="4" t="s">
        <v>419</v>
      </c>
      <c r="M131" s="4" t="s">
        <v>405</v>
      </c>
      <c r="N131" s="4" t="s">
        <v>135</v>
      </c>
    </row>
    <row r="132" spans="1:14" x14ac:dyDescent="0.25">
      <c r="A132" s="208" t="s">
        <v>54</v>
      </c>
      <c r="B132" s="244" t="s">
        <v>72</v>
      </c>
      <c r="C132" s="26" t="s">
        <v>104</v>
      </c>
      <c r="D132" s="68">
        <v>3</v>
      </c>
      <c r="E132" s="4" t="s">
        <v>135</v>
      </c>
      <c r="F132" s="4" t="s">
        <v>135</v>
      </c>
      <c r="G132" s="4" t="s">
        <v>135</v>
      </c>
      <c r="H132" s="68"/>
      <c r="I132" s="1">
        <v>0</v>
      </c>
      <c r="J132" s="9" t="s">
        <v>135</v>
      </c>
      <c r="K132" s="70"/>
      <c r="L132" s="151" t="s">
        <v>332</v>
      </c>
      <c r="M132" s="4" t="s">
        <v>405</v>
      </c>
      <c r="N132" s="4" t="s">
        <v>135</v>
      </c>
    </row>
    <row r="133" spans="1:14" ht="8.1" customHeight="1" x14ac:dyDescent="0.25">
      <c r="A133" s="68"/>
      <c r="B133" s="245"/>
      <c r="C133" s="190"/>
      <c r="D133" s="68"/>
      <c r="E133" s="68" t="s">
        <v>135</v>
      </c>
      <c r="F133" s="68" t="s">
        <v>135</v>
      </c>
      <c r="G133" s="68" t="s">
        <v>135</v>
      </c>
      <c r="H133" s="68" t="s">
        <v>135</v>
      </c>
      <c r="I133" s="68"/>
      <c r="J133" s="70" t="s">
        <v>135</v>
      </c>
      <c r="K133" s="70"/>
      <c r="L133" s="68" t="s">
        <v>135</v>
      </c>
      <c r="M133" s="68" t="s">
        <v>135</v>
      </c>
      <c r="N133" s="68" t="s">
        <v>135</v>
      </c>
    </row>
    <row r="134" spans="1:14" ht="30" x14ac:dyDescent="0.25">
      <c r="A134" s="10" t="s">
        <v>55</v>
      </c>
      <c r="B134" s="242" t="s">
        <v>603</v>
      </c>
      <c r="C134" s="44" t="s">
        <v>169</v>
      </c>
      <c r="D134" s="68"/>
      <c r="E134" s="69" t="s">
        <v>135</v>
      </c>
      <c r="F134" s="69" t="s">
        <v>135</v>
      </c>
      <c r="G134" s="69" t="s">
        <v>135</v>
      </c>
      <c r="H134" s="68" t="s">
        <v>135</v>
      </c>
      <c r="I134" s="68"/>
      <c r="J134" s="70" t="s">
        <v>135</v>
      </c>
      <c r="K134" s="70"/>
      <c r="L134" s="69" t="s">
        <v>135</v>
      </c>
      <c r="M134" s="69" t="s">
        <v>135</v>
      </c>
      <c r="N134" s="69" t="s">
        <v>135</v>
      </c>
    </row>
    <row r="135" spans="1:14" ht="26.4" x14ac:dyDescent="0.25">
      <c r="A135" s="208" t="s">
        <v>55</v>
      </c>
      <c r="B135" s="243" t="s">
        <v>71</v>
      </c>
      <c r="C135" s="26" t="s">
        <v>158</v>
      </c>
      <c r="D135" s="68"/>
      <c r="E135" s="4" t="s">
        <v>135</v>
      </c>
      <c r="F135" s="4" t="s">
        <v>135</v>
      </c>
      <c r="G135" s="4" t="s">
        <v>135</v>
      </c>
      <c r="H135" s="1" t="s">
        <v>135</v>
      </c>
      <c r="I135" s="68"/>
      <c r="J135" s="9" t="s">
        <v>135</v>
      </c>
      <c r="K135" s="70"/>
      <c r="L135" s="4" t="s">
        <v>420</v>
      </c>
      <c r="M135" s="4" t="s">
        <v>405</v>
      </c>
      <c r="N135" s="4" t="s">
        <v>135</v>
      </c>
    </row>
    <row r="136" spans="1:14" ht="39.6" x14ac:dyDescent="0.25">
      <c r="A136" s="208" t="s">
        <v>55</v>
      </c>
      <c r="B136" s="243" t="s">
        <v>71</v>
      </c>
      <c r="C136" s="26" t="s">
        <v>583</v>
      </c>
      <c r="D136" s="68"/>
      <c r="E136" s="4" t="s">
        <v>135</v>
      </c>
      <c r="F136" s="4" t="s">
        <v>135</v>
      </c>
      <c r="G136" s="4" t="s">
        <v>135</v>
      </c>
      <c r="H136" s="1" t="s">
        <v>135</v>
      </c>
      <c r="I136" s="68"/>
      <c r="J136" s="9" t="s">
        <v>135</v>
      </c>
      <c r="K136" s="70"/>
      <c r="L136" s="4" t="s">
        <v>391</v>
      </c>
      <c r="M136" s="4" t="s">
        <v>362</v>
      </c>
      <c r="N136" s="4" t="s">
        <v>135</v>
      </c>
    </row>
    <row r="137" spans="1:14" ht="26.4" x14ac:dyDescent="0.25">
      <c r="A137" s="208" t="s">
        <v>55</v>
      </c>
      <c r="B137" s="244" t="s">
        <v>72</v>
      </c>
      <c r="C137" s="26" t="s">
        <v>584</v>
      </c>
      <c r="D137" s="68">
        <v>5</v>
      </c>
      <c r="E137" s="4" t="s">
        <v>135</v>
      </c>
      <c r="F137" s="4" t="s">
        <v>135</v>
      </c>
      <c r="G137" s="4" t="s">
        <v>135</v>
      </c>
      <c r="H137" s="68"/>
      <c r="I137" s="1">
        <v>0</v>
      </c>
      <c r="J137" s="9" t="s">
        <v>135</v>
      </c>
      <c r="K137" s="70"/>
      <c r="L137" s="4" t="s">
        <v>392</v>
      </c>
      <c r="M137" s="4" t="s">
        <v>362</v>
      </c>
      <c r="N137" s="4" t="s">
        <v>135</v>
      </c>
    </row>
    <row r="138" spans="1:14" x14ac:dyDescent="0.25">
      <c r="A138" s="208" t="s">
        <v>55</v>
      </c>
      <c r="B138" s="244" t="s">
        <v>72</v>
      </c>
      <c r="C138" s="26" t="s">
        <v>83</v>
      </c>
      <c r="D138" s="68">
        <v>1</v>
      </c>
      <c r="E138" s="4" t="s">
        <v>135</v>
      </c>
      <c r="F138" s="4" t="s">
        <v>135</v>
      </c>
      <c r="G138" s="4" t="s">
        <v>135</v>
      </c>
      <c r="H138" s="68"/>
      <c r="I138" s="1">
        <v>0</v>
      </c>
      <c r="J138" s="9" t="s">
        <v>135</v>
      </c>
      <c r="K138" s="70"/>
      <c r="L138" s="151" t="s">
        <v>307</v>
      </c>
      <c r="M138" s="4" t="s">
        <v>376</v>
      </c>
      <c r="N138" s="4" t="s">
        <v>135</v>
      </c>
    </row>
    <row r="139" spans="1:14" ht="26.4" x14ac:dyDescent="0.25">
      <c r="A139" s="183"/>
      <c r="B139" s="249" t="s">
        <v>72</v>
      </c>
      <c r="C139" s="187" t="s">
        <v>84</v>
      </c>
      <c r="D139" s="185"/>
      <c r="E139" s="124" t="s">
        <v>539</v>
      </c>
      <c r="F139" s="4" t="s">
        <v>135</v>
      </c>
      <c r="G139" s="4" t="s">
        <v>135</v>
      </c>
      <c r="H139" s="68"/>
      <c r="I139" s="68"/>
      <c r="J139" s="9" t="s">
        <v>135</v>
      </c>
      <c r="K139" s="70"/>
      <c r="L139" s="196" t="s">
        <v>421</v>
      </c>
      <c r="M139" s="196" t="s">
        <v>376</v>
      </c>
      <c r="N139" s="4" t="s">
        <v>135</v>
      </c>
    </row>
    <row r="140" spans="1:14" x14ac:dyDescent="0.25">
      <c r="A140" s="208" t="s">
        <v>55</v>
      </c>
      <c r="B140" s="244" t="s">
        <v>72</v>
      </c>
      <c r="C140" s="26" t="s">
        <v>159</v>
      </c>
      <c r="D140" s="68">
        <v>2</v>
      </c>
      <c r="E140" s="4" t="s">
        <v>135</v>
      </c>
      <c r="F140" s="4" t="s">
        <v>135</v>
      </c>
      <c r="G140" s="4" t="s">
        <v>135</v>
      </c>
      <c r="H140" s="68"/>
      <c r="I140" s="1">
        <v>0</v>
      </c>
      <c r="J140" s="9" t="s">
        <v>135</v>
      </c>
      <c r="K140" s="70"/>
      <c r="L140" s="4" t="s">
        <v>404</v>
      </c>
      <c r="M140" s="4" t="s">
        <v>362</v>
      </c>
      <c r="N140" s="4" t="s">
        <v>422</v>
      </c>
    </row>
    <row r="141" spans="1:14" ht="8.1" customHeight="1" x14ac:dyDescent="0.25">
      <c r="A141" s="68"/>
      <c r="B141" s="245"/>
      <c r="C141" s="190"/>
      <c r="D141" s="68"/>
      <c r="E141" s="68" t="s">
        <v>135</v>
      </c>
      <c r="F141" s="68" t="s">
        <v>135</v>
      </c>
      <c r="G141" s="68" t="s">
        <v>135</v>
      </c>
      <c r="H141" s="68" t="s">
        <v>135</v>
      </c>
      <c r="I141" s="68"/>
      <c r="J141" s="70" t="s">
        <v>135</v>
      </c>
      <c r="K141" s="70"/>
      <c r="L141" s="68" t="s">
        <v>135</v>
      </c>
      <c r="M141" s="68" t="s">
        <v>135</v>
      </c>
      <c r="N141" s="68" t="s">
        <v>135</v>
      </c>
    </row>
    <row r="142" spans="1:14" x14ac:dyDescent="0.25">
      <c r="A142" s="10" t="s">
        <v>56</v>
      </c>
      <c r="B142" s="242" t="s">
        <v>603</v>
      </c>
      <c r="C142" s="44" t="s">
        <v>292</v>
      </c>
      <c r="D142" s="68"/>
      <c r="E142" s="69" t="s">
        <v>135</v>
      </c>
      <c r="F142" s="69" t="s">
        <v>135</v>
      </c>
      <c r="G142" s="69" t="s">
        <v>135</v>
      </c>
      <c r="H142" s="68" t="s">
        <v>135</v>
      </c>
      <c r="I142" s="68"/>
      <c r="J142" s="70" t="s">
        <v>135</v>
      </c>
      <c r="K142" s="70"/>
      <c r="L142" s="69" t="s">
        <v>135</v>
      </c>
      <c r="M142" s="69" t="s">
        <v>135</v>
      </c>
      <c r="N142" s="69" t="s">
        <v>135</v>
      </c>
    </row>
    <row r="143" spans="1:14" ht="26.4" x14ac:dyDescent="0.25">
      <c r="A143" s="208" t="s">
        <v>56</v>
      </c>
      <c r="B143" s="243" t="s">
        <v>71</v>
      </c>
      <c r="C143" s="26" t="s">
        <v>293</v>
      </c>
      <c r="D143" s="68"/>
      <c r="E143" s="4" t="s">
        <v>135</v>
      </c>
      <c r="F143" s="4" t="s">
        <v>135</v>
      </c>
      <c r="G143" s="4" t="s">
        <v>135</v>
      </c>
      <c r="H143" s="1" t="s">
        <v>135</v>
      </c>
      <c r="I143" s="68"/>
      <c r="J143" s="9" t="s">
        <v>135</v>
      </c>
      <c r="K143" s="70"/>
      <c r="L143" s="4" t="s">
        <v>423</v>
      </c>
      <c r="M143" s="151" t="s">
        <v>306</v>
      </c>
      <c r="N143" s="4" t="s">
        <v>424</v>
      </c>
    </row>
    <row r="144" spans="1:14" ht="26.4" x14ac:dyDescent="0.25">
      <c r="A144" s="208" t="s">
        <v>56</v>
      </c>
      <c r="B144" s="243" t="s">
        <v>71</v>
      </c>
      <c r="C144" s="26" t="s">
        <v>294</v>
      </c>
      <c r="D144" s="68"/>
      <c r="E144" s="4" t="s">
        <v>135</v>
      </c>
      <c r="F144" s="4" t="s">
        <v>135</v>
      </c>
      <c r="G144" s="4" t="s">
        <v>135</v>
      </c>
      <c r="H144" s="1" t="s">
        <v>135</v>
      </c>
      <c r="I144" s="68"/>
      <c r="J144" s="9" t="s">
        <v>135</v>
      </c>
      <c r="K144" s="70"/>
      <c r="L144" s="4" t="s">
        <v>425</v>
      </c>
      <c r="M144" s="4" t="s">
        <v>426</v>
      </c>
      <c r="N144" s="4" t="s">
        <v>427</v>
      </c>
    </row>
    <row r="145" spans="1:17" ht="26.4" x14ac:dyDescent="0.25">
      <c r="A145" s="208" t="s">
        <v>56</v>
      </c>
      <c r="B145" s="244" t="s">
        <v>72</v>
      </c>
      <c r="C145" s="26" t="s">
        <v>295</v>
      </c>
      <c r="D145" s="68">
        <v>2</v>
      </c>
      <c r="E145" s="4" t="s">
        <v>135</v>
      </c>
      <c r="F145" s="4" t="s">
        <v>135</v>
      </c>
      <c r="G145" s="4" t="s">
        <v>135</v>
      </c>
      <c r="H145" s="68"/>
      <c r="I145" s="1">
        <v>0</v>
      </c>
      <c r="J145" s="9" t="s">
        <v>135</v>
      </c>
      <c r="K145" s="70"/>
      <c r="L145" s="4" t="s">
        <v>392</v>
      </c>
      <c r="M145" s="4" t="s">
        <v>362</v>
      </c>
      <c r="N145" s="4" t="s">
        <v>135</v>
      </c>
    </row>
    <row r="146" spans="1:17" ht="8.1" customHeight="1" x14ac:dyDescent="0.25">
      <c r="A146" s="68"/>
      <c r="B146" s="245"/>
      <c r="C146" s="190"/>
      <c r="D146" s="68"/>
      <c r="E146" s="68" t="s">
        <v>135</v>
      </c>
      <c r="F146" s="68" t="s">
        <v>135</v>
      </c>
      <c r="G146" s="68" t="s">
        <v>135</v>
      </c>
      <c r="H146" s="68" t="s">
        <v>135</v>
      </c>
      <c r="I146" s="68"/>
      <c r="J146" s="70" t="s">
        <v>135</v>
      </c>
      <c r="K146" s="70"/>
      <c r="L146" s="68" t="s">
        <v>135</v>
      </c>
      <c r="M146" s="68" t="s">
        <v>135</v>
      </c>
      <c r="N146" s="68" t="s">
        <v>135</v>
      </c>
    </row>
    <row r="147" spans="1:17" x14ac:dyDescent="0.25">
      <c r="A147" s="10" t="s">
        <v>57</v>
      </c>
      <c r="B147" s="242" t="s">
        <v>603</v>
      </c>
      <c r="C147" s="44" t="s">
        <v>585</v>
      </c>
      <c r="D147" s="68"/>
      <c r="E147" s="69" t="s">
        <v>135</v>
      </c>
      <c r="F147" s="69" t="s">
        <v>135</v>
      </c>
      <c r="G147" s="69" t="s">
        <v>135</v>
      </c>
      <c r="H147" s="68" t="s">
        <v>135</v>
      </c>
      <c r="I147" s="68"/>
      <c r="J147" s="70" t="s">
        <v>135</v>
      </c>
      <c r="K147" s="70"/>
      <c r="L147" s="69" t="s">
        <v>135</v>
      </c>
      <c r="M147" s="69" t="s">
        <v>135</v>
      </c>
      <c r="N147" s="69" t="s">
        <v>135</v>
      </c>
    </row>
    <row r="148" spans="1:17" x14ac:dyDescent="0.25">
      <c r="A148" s="10" t="s">
        <v>58</v>
      </c>
      <c r="B148" s="242" t="s">
        <v>603</v>
      </c>
      <c r="C148" s="44" t="s">
        <v>40</v>
      </c>
      <c r="D148" s="68"/>
      <c r="E148" s="69" t="s">
        <v>135</v>
      </c>
      <c r="F148" s="69" t="s">
        <v>135</v>
      </c>
      <c r="G148" s="69" t="s">
        <v>135</v>
      </c>
      <c r="H148" s="68" t="s">
        <v>135</v>
      </c>
      <c r="I148" s="68"/>
      <c r="J148" s="70" t="s">
        <v>135</v>
      </c>
      <c r="K148" s="70"/>
      <c r="L148" s="69" t="s">
        <v>135</v>
      </c>
      <c r="M148" s="69" t="s">
        <v>135</v>
      </c>
      <c r="N148" s="69" t="s">
        <v>135</v>
      </c>
    </row>
    <row r="149" spans="1:17" ht="26.4" x14ac:dyDescent="0.25">
      <c r="A149" s="208" t="s">
        <v>58</v>
      </c>
      <c r="B149" s="243" t="s">
        <v>71</v>
      </c>
      <c r="C149" s="26" t="s">
        <v>276</v>
      </c>
      <c r="D149" s="68"/>
      <c r="E149" s="4" t="s">
        <v>135</v>
      </c>
      <c r="F149" s="4" t="s">
        <v>135</v>
      </c>
      <c r="G149" s="4" t="s">
        <v>135</v>
      </c>
      <c r="H149" s="1" t="s">
        <v>135</v>
      </c>
      <c r="I149" s="68"/>
      <c r="J149" s="9" t="s">
        <v>135</v>
      </c>
      <c r="K149" s="70"/>
      <c r="L149" s="4" t="s">
        <v>428</v>
      </c>
      <c r="M149" s="4" t="s">
        <v>429</v>
      </c>
      <c r="N149" s="4" t="s">
        <v>430</v>
      </c>
    </row>
    <row r="150" spans="1:17" ht="26.4" x14ac:dyDescent="0.25">
      <c r="A150" s="208" t="s">
        <v>58</v>
      </c>
      <c r="B150" s="243" t="s">
        <v>71</v>
      </c>
      <c r="C150" s="26" t="s">
        <v>105</v>
      </c>
      <c r="D150" s="68"/>
      <c r="E150" s="4" t="s">
        <v>135</v>
      </c>
      <c r="F150" s="4" t="s">
        <v>135</v>
      </c>
      <c r="G150" s="4" t="s">
        <v>135</v>
      </c>
      <c r="H150" s="1" t="s">
        <v>135</v>
      </c>
      <c r="I150" s="68"/>
      <c r="J150" s="9" t="s">
        <v>135</v>
      </c>
      <c r="K150" s="70"/>
      <c r="L150" s="4" t="s">
        <v>431</v>
      </c>
      <c r="M150" s="4" t="s">
        <v>432</v>
      </c>
      <c r="N150" s="4" t="s">
        <v>135</v>
      </c>
    </row>
    <row r="151" spans="1:17" x14ac:dyDescent="0.25">
      <c r="A151" s="208" t="s">
        <v>58</v>
      </c>
      <c r="B151" s="244" t="s">
        <v>72</v>
      </c>
      <c r="C151" s="26" t="s">
        <v>160</v>
      </c>
      <c r="D151" s="68">
        <v>3</v>
      </c>
      <c r="E151" s="4" t="s">
        <v>135</v>
      </c>
      <c r="F151" s="4" t="s">
        <v>135</v>
      </c>
      <c r="G151" s="4" t="s">
        <v>135</v>
      </c>
      <c r="H151" s="68"/>
      <c r="I151" s="1">
        <v>0</v>
      </c>
      <c r="J151" s="9" t="s">
        <v>135</v>
      </c>
      <c r="K151" s="70"/>
      <c r="L151" s="4" t="s">
        <v>433</v>
      </c>
      <c r="M151" s="4" t="s">
        <v>333</v>
      </c>
      <c r="N151" s="4" t="s">
        <v>135</v>
      </c>
    </row>
    <row r="152" spans="1:17" ht="39.6" x14ac:dyDescent="0.25">
      <c r="A152" s="208" t="s">
        <v>58</v>
      </c>
      <c r="B152" s="244" t="s">
        <v>72</v>
      </c>
      <c r="C152" s="26" t="s">
        <v>161</v>
      </c>
      <c r="D152" s="68">
        <v>4</v>
      </c>
      <c r="E152" s="4" t="s">
        <v>135</v>
      </c>
      <c r="F152" s="4" t="s">
        <v>135</v>
      </c>
      <c r="G152" s="4" t="s">
        <v>135</v>
      </c>
      <c r="H152" s="68"/>
      <c r="I152" s="1">
        <v>0</v>
      </c>
      <c r="J152" s="9" t="s">
        <v>135</v>
      </c>
      <c r="K152" s="70"/>
      <c r="L152" s="4" t="s">
        <v>434</v>
      </c>
      <c r="M152" s="4" t="s">
        <v>135</v>
      </c>
      <c r="N152" s="4" t="s">
        <v>435</v>
      </c>
    </row>
    <row r="153" spans="1:17" ht="8.1" customHeight="1" x14ac:dyDescent="0.25">
      <c r="A153" s="68"/>
      <c r="B153" s="245"/>
      <c r="C153" s="190"/>
      <c r="D153" s="68"/>
      <c r="E153" s="68" t="s">
        <v>135</v>
      </c>
      <c r="F153" s="68" t="s">
        <v>135</v>
      </c>
      <c r="G153" s="68" t="s">
        <v>135</v>
      </c>
      <c r="H153" s="68" t="s">
        <v>135</v>
      </c>
      <c r="I153" s="68"/>
      <c r="J153" s="70" t="s">
        <v>135</v>
      </c>
      <c r="K153" s="70"/>
      <c r="L153" s="68" t="s">
        <v>135</v>
      </c>
      <c r="M153" s="68" t="s">
        <v>135</v>
      </c>
      <c r="N153" s="68" t="s">
        <v>135</v>
      </c>
    </row>
    <row r="154" spans="1:17" x14ac:dyDescent="0.25">
      <c r="A154" s="10" t="s">
        <v>59</v>
      </c>
      <c r="B154" s="242" t="s">
        <v>603</v>
      </c>
      <c r="C154" s="44" t="s">
        <v>189</v>
      </c>
      <c r="D154" s="68"/>
      <c r="E154" s="69" t="s">
        <v>135</v>
      </c>
      <c r="F154" s="69" t="s">
        <v>135</v>
      </c>
      <c r="G154" s="69" t="s">
        <v>135</v>
      </c>
      <c r="H154" s="68" t="s">
        <v>135</v>
      </c>
      <c r="I154" s="68"/>
      <c r="J154" s="70" t="s">
        <v>135</v>
      </c>
      <c r="K154" s="70"/>
      <c r="L154" s="69" t="s">
        <v>135</v>
      </c>
      <c r="M154" s="69" t="s">
        <v>135</v>
      </c>
      <c r="N154" s="69" t="s">
        <v>135</v>
      </c>
    </row>
    <row r="155" spans="1:17" ht="26.4" x14ac:dyDescent="0.25">
      <c r="A155" s="208" t="s">
        <v>59</v>
      </c>
      <c r="B155" s="243" t="s">
        <v>71</v>
      </c>
      <c r="C155" s="26" t="s">
        <v>190</v>
      </c>
      <c r="D155" s="68"/>
      <c r="E155" s="4" t="s">
        <v>135</v>
      </c>
      <c r="F155" s="4" t="s">
        <v>135</v>
      </c>
      <c r="G155" s="4" t="s">
        <v>135</v>
      </c>
      <c r="H155" s="1" t="s">
        <v>135</v>
      </c>
      <c r="I155" s="68"/>
      <c r="J155" s="9" t="s">
        <v>135</v>
      </c>
      <c r="K155" s="70"/>
      <c r="L155" s="4" t="s">
        <v>436</v>
      </c>
      <c r="M155" s="4" t="s">
        <v>437</v>
      </c>
      <c r="N155" s="4" t="s">
        <v>438</v>
      </c>
    </row>
    <row r="156" spans="1:17" ht="26.4" x14ac:dyDescent="0.25">
      <c r="A156" s="208" t="s">
        <v>59</v>
      </c>
      <c r="B156" s="244" t="s">
        <v>72</v>
      </c>
      <c r="C156" s="26" t="s">
        <v>106</v>
      </c>
      <c r="D156" s="68">
        <v>3</v>
      </c>
      <c r="E156" s="4" t="s">
        <v>135</v>
      </c>
      <c r="F156" s="4" t="s">
        <v>135</v>
      </c>
      <c r="G156" s="4" t="s">
        <v>135</v>
      </c>
      <c r="H156" s="68"/>
      <c r="I156" s="1">
        <v>0</v>
      </c>
      <c r="J156" s="9" t="s">
        <v>135</v>
      </c>
      <c r="K156" s="70"/>
      <c r="L156" s="4" t="s">
        <v>439</v>
      </c>
      <c r="M156" s="4" t="s">
        <v>333</v>
      </c>
      <c r="N156" s="4" t="s">
        <v>135</v>
      </c>
    </row>
    <row r="157" spans="1:17" ht="8.1" customHeight="1" x14ac:dyDescent="0.25">
      <c r="A157" s="68"/>
      <c r="B157" s="245"/>
      <c r="C157" s="190"/>
      <c r="D157" s="68"/>
      <c r="E157" s="68" t="s">
        <v>135</v>
      </c>
      <c r="F157" s="68" t="s">
        <v>135</v>
      </c>
      <c r="G157" s="68" t="s">
        <v>135</v>
      </c>
      <c r="H157" s="68" t="s">
        <v>135</v>
      </c>
      <c r="I157" s="68"/>
      <c r="J157" s="70" t="s">
        <v>135</v>
      </c>
      <c r="K157" s="70"/>
      <c r="L157" s="68" t="s">
        <v>135</v>
      </c>
      <c r="M157" s="68" t="s">
        <v>135</v>
      </c>
      <c r="N157" s="68" t="s">
        <v>135</v>
      </c>
    </row>
    <row r="158" spans="1:17" ht="15.6" x14ac:dyDescent="0.25">
      <c r="A158" s="18" t="s">
        <v>18</v>
      </c>
      <c r="B158" s="241" t="s">
        <v>602</v>
      </c>
      <c r="C158" s="189" t="s">
        <v>41</v>
      </c>
      <c r="D158" s="21"/>
      <c r="E158" s="66" t="s">
        <v>268</v>
      </c>
      <c r="F158" s="22"/>
      <c r="G158" s="22"/>
      <c r="H158" s="21" t="s">
        <v>135</v>
      </c>
      <c r="I158" s="21"/>
      <c r="J158" s="21" t="s">
        <v>135</v>
      </c>
      <c r="K158" s="70"/>
      <c r="L158" s="66" t="s">
        <v>268</v>
      </c>
      <c r="M158" s="22"/>
      <c r="N158" s="22"/>
      <c r="P158" s="133">
        <f>COUNTIF(H161:H183,"*ja*")</f>
        <v>0</v>
      </c>
      <c r="Q158" s="133">
        <f>SUM(I161:I183)</f>
        <v>0</v>
      </c>
    </row>
    <row r="159" spans="1:17" x14ac:dyDescent="0.25">
      <c r="A159" s="10" t="s">
        <v>19</v>
      </c>
      <c r="B159" s="242" t="s">
        <v>603</v>
      </c>
      <c r="C159" s="44" t="s">
        <v>42</v>
      </c>
      <c r="D159" s="68"/>
      <c r="E159" s="69" t="s">
        <v>135</v>
      </c>
      <c r="F159" s="69" t="s">
        <v>135</v>
      </c>
      <c r="G159" s="69" t="s">
        <v>135</v>
      </c>
      <c r="H159" s="68" t="s">
        <v>135</v>
      </c>
      <c r="I159" s="68"/>
      <c r="J159" s="70" t="s">
        <v>135</v>
      </c>
      <c r="K159" s="70"/>
      <c r="L159" s="69" t="s">
        <v>135</v>
      </c>
      <c r="M159" s="69" t="s">
        <v>135</v>
      </c>
      <c r="N159" s="69" t="s">
        <v>135</v>
      </c>
    </row>
    <row r="160" spans="1:17" x14ac:dyDescent="0.25">
      <c r="A160" s="10" t="s">
        <v>60</v>
      </c>
      <c r="B160" s="242" t="s">
        <v>603</v>
      </c>
      <c r="C160" s="44" t="s">
        <v>43</v>
      </c>
      <c r="D160" s="68"/>
      <c r="E160" s="69" t="s">
        <v>135</v>
      </c>
      <c r="F160" s="69" t="s">
        <v>135</v>
      </c>
      <c r="G160" s="69" t="s">
        <v>135</v>
      </c>
      <c r="H160" s="68" t="s">
        <v>135</v>
      </c>
      <c r="I160" s="68"/>
      <c r="J160" s="70" t="s">
        <v>135</v>
      </c>
      <c r="K160" s="70"/>
      <c r="L160" s="69" t="s">
        <v>135</v>
      </c>
      <c r="M160" s="69" t="s">
        <v>135</v>
      </c>
      <c r="N160" s="69" t="s">
        <v>135</v>
      </c>
    </row>
    <row r="161" spans="1:14" ht="26.4" x14ac:dyDescent="0.25">
      <c r="A161" s="208" t="s">
        <v>60</v>
      </c>
      <c r="B161" s="243" t="s">
        <v>71</v>
      </c>
      <c r="C161" s="26" t="s">
        <v>170</v>
      </c>
      <c r="D161" s="68"/>
      <c r="E161" s="4" t="s">
        <v>135</v>
      </c>
      <c r="F161" s="4" t="s">
        <v>135</v>
      </c>
      <c r="G161" s="4" t="s">
        <v>135</v>
      </c>
      <c r="H161" s="1" t="s">
        <v>135</v>
      </c>
      <c r="I161" s="68"/>
      <c r="J161" s="9" t="s">
        <v>135</v>
      </c>
      <c r="K161" s="70"/>
      <c r="L161" s="4" t="s">
        <v>440</v>
      </c>
      <c r="M161" s="4" t="s">
        <v>441</v>
      </c>
      <c r="N161" s="4" t="s">
        <v>135</v>
      </c>
    </row>
    <row r="162" spans="1:14" ht="26.4" x14ac:dyDescent="0.25">
      <c r="A162" s="208" t="s">
        <v>60</v>
      </c>
      <c r="B162" s="244" t="s">
        <v>72</v>
      </c>
      <c r="C162" s="26" t="s">
        <v>162</v>
      </c>
      <c r="D162" s="68">
        <v>3</v>
      </c>
      <c r="E162" s="4" t="s">
        <v>135</v>
      </c>
      <c r="F162" s="4" t="s">
        <v>135</v>
      </c>
      <c r="G162" s="4" t="s">
        <v>135</v>
      </c>
      <c r="H162" s="68"/>
      <c r="I162" s="1">
        <v>0</v>
      </c>
      <c r="J162" s="9" t="s">
        <v>135</v>
      </c>
      <c r="K162" s="70"/>
      <c r="L162" s="4" t="s">
        <v>442</v>
      </c>
      <c r="M162" s="4" t="s">
        <v>443</v>
      </c>
      <c r="N162" s="4" t="s">
        <v>135</v>
      </c>
    </row>
    <row r="163" spans="1:14" ht="8.1" customHeight="1" x14ac:dyDescent="0.25">
      <c r="A163" s="68"/>
      <c r="B163" s="245"/>
      <c r="C163" s="190"/>
      <c r="D163" s="68"/>
      <c r="E163" s="68" t="s">
        <v>135</v>
      </c>
      <c r="F163" s="68" t="s">
        <v>135</v>
      </c>
      <c r="G163" s="68" t="s">
        <v>135</v>
      </c>
      <c r="H163" s="68" t="s">
        <v>135</v>
      </c>
      <c r="I163" s="68"/>
      <c r="J163" s="70" t="s">
        <v>135</v>
      </c>
      <c r="K163" s="70"/>
      <c r="L163" s="68" t="s">
        <v>135</v>
      </c>
      <c r="M163" s="68" t="s">
        <v>135</v>
      </c>
      <c r="N163" s="68" t="s">
        <v>135</v>
      </c>
    </row>
    <row r="164" spans="1:14" x14ac:dyDescent="0.25">
      <c r="A164" s="10" t="s">
        <v>61</v>
      </c>
      <c r="B164" s="242" t="s">
        <v>603</v>
      </c>
      <c r="C164" s="44" t="s">
        <v>44</v>
      </c>
      <c r="D164" s="68"/>
      <c r="E164" s="69" t="s">
        <v>135</v>
      </c>
      <c r="F164" s="69" t="s">
        <v>135</v>
      </c>
      <c r="G164" s="69" t="s">
        <v>135</v>
      </c>
      <c r="H164" s="68" t="s">
        <v>135</v>
      </c>
      <c r="I164" s="68"/>
      <c r="J164" s="70" t="s">
        <v>135</v>
      </c>
      <c r="K164" s="70"/>
      <c r="L164" s="69" t="s">
        <v>135</v>
      </c>
      <c r="M164" s="69" t="s">
        <v>135</v>
      </c>
      <c r="N164" s="69" t="s">
        <v>135</v>
      </c>
    </row>
    <row r="165" spans="1:14" ht="39.6" x14ac:dyDescent="0.25">
      <c r="A165" s="208" t="s">
        <v>61</v>
      </c>
      <c r="B165" s="243" t="s">
        <v>71</v>
      </c>
      <c r="C165" s="26" t="s">
        <v>191</v>
      </c>
      <c r="D165" s="68"/>
      <c r="E165" s="4" t="s">
        <v>135</v>
      </c>
      <c r="F165" s="4" t="s">
        <v>135</v>
      </c>
      <c r="G165" s="4" t="s">
        <v>135</v>
      </c>
      <c r="H165" s="1" t="s">
        <v>135</v>
      </c>
      <c r="I165" s="68"/>
      <c r="J165" s="9" t="s">
        <v>135</v>
      </c>
      <c r="K165" s="70"/>
      <c r="L165" s="4" t="s">
        <v>444</v>
      </c>
      <c r="M165" s="4" t="s">
        <v>376</v>
      </c>
      <c r="N165" s="4" t="s">
        <v>135</v>
      </c>
    </row>
    <row r="166" spans="1:14" ht="26.4" x14ac:dyDescent="0.25">
      <c r="A166" s="208" t="s">
        <v>61</v>
      </c>
      <c r="B166" s="244" t="s">
        <v>72</v>
      </c>
      <c r="C166" s="26" t="s">
        <v>85</v>
      </c>
      <c r="D166" s="68">
        <v>2</v>
      </c>
      <c r="E166" s="4" t="s">
        <v>135</v>
      </c>
      <c r="F166" s="4" t="s">
        <v>135</v>
      </c>
      <c r="G166" s="4" t="s">
        <v>135</v>
      </c>
      <c r="H166" s="68"/>
      <c r="I166" s="1">
        <v>0</v>
      </c>
      <c r="J166" s="9" t="s">
        <v>135</v>
      </c>
      <c r="K166" s="70"/>
      <c r="L166" s="151" t="s">
        <v>307</v>
      </c>
      <c r="M166" s="4" t="s">
        <v>445</v>
      </c>
      <c r="N166" s="4" t="s">
        <v>135</v>
      </c>
    </row>
    <row r="167" spans="1:14" ht="8.1" customHeight="1" x14ac:dyDescent="0.25">
      <c r="A167" s="68"/>
      <c r="B167" s="245"/>
      <c r="C167" s="190"/>
      <c r="D167" s="68"/>
      <c r="E167" s="68" t="s">
        <v>135</v>
      </c>
      <c r="F167" s="68" t="s">
        <v>135</v>
      </c>
      <c r="G167" s="68" t="s">
        <v>135</v>
      </c>
      <c r="H167" s="68" t="s">
        <v>135</v>
      </c>
      <c r="I167" s="68"/>
      <c r="J167" s="70" t="s">
        <v>135</v>
      </c>
      <c r="K167" s="70"/>
      <c r="L167" s="68" t="s">
        <v>135</v>
      </c>
      <c r="M167" s="68" t="s">
        <v>135</v>
      </c>
      <c r="N167" s="68" t="s">
        <v>135</v>
      </c>
    </row>
    <row r="168" spans="1:14" x14ac:dyDescent="0.25">
      <c r="A168" s="10" t="s">
        <v>62</v>
      </c>
      <c r="B168" s="242" t="s">
        <v>603</v>
      </c>
      <c r="C168" s="44" t="s">
        <v>155</v>
      </c>
      <c r="D168" s="68"/>
      <c r="E168" s="69" t="s">
        <v>135</v>
      </c>
      <c r="F168" s="69" t="s">
        <v>135</v>
      </c>
      <c r="G168" s="69" t="s">
        <v>135</v>
      </c>
      <c r="H168" s="68" t="s">
        <v>135</v>
      </c>
      <c r="I168" s="68"/>
      <c r="J168" s="70" t="s">
        <v>135</v>
      </c>
      <c r="K168" s="70"/>
      <c r="L168" s="69" t="s">
        <v>135</v>
      </c>
      <c r="M168" s="69" t="s">
        <v>135</v>
      </c>
      <c r="N168" s="69" t="s">
        <v>135</v>
      </c>
    </row>
    <row r="169" spans="1:14" ht="15.6" x14ac:dyDescent="0.25">
      <c r="A169" s="208" t="s">
        <v>62</v>
      </c>
      <c r="B169" s="243" t="s">
        <v>71</v>
      </c>
      <c r="C169" s="26" t="s">
        <v>180</v>
      </c>
      <c r="D169" s="68"/>
      <c r="E169" s="4" t="s">
        <v>135</v>
      </c>
      <c r="F169" s="4" t="s">
        <v>135</v>
      </c>
      <c r="G169" s="4" t="s">
        <v>135</v>
      </c>
      <c r="H169" s="1" t="s">
        <v>135</v>
      </c>
      <c r="I169" s="68"/>
      <c r="J169" s="9" t="s">
        <v>135</v>
      </c>
      <c r="K169" s="70"/>
      <c r="L169" s="4" t="s">
        <v>446</v>
      </c>
      <c r="M169" s="4" t="s">
        <v>376</v>
      </c>
      <c r="N169" s="4" t="s">
        <v>135</v>
      </c>
    </row>
    <row r="170" spans="1:14" ht="26.4" x14ac:dyDescent="0.25">
      <c r="A170" s="208" t="s">
        <v>62</v>
      </c>
      <c r="B170" s="243" t="s">
        <v>71</v>
      </c>
      <c r="C170" s="26" t="s">
        <v>163</v>
      </c>
      <c r="D170" s="68"/>
      <c r="E170" s="4" t="s">
        <v>135</v>
      </c>
      <c r="F170" s="4" t="s">
        <v>135</v>
      </c>
      <c r="G170" s="4" t="s">
        <v>135</v>
      </c>
      <c r="H170" s="1" t="s">
        <v>135</v>
      </c>
      <c r="I170" s="68"/>
      <c r="J170" s="9" t="s">
        <v>135</v>
      </c>
      <c r="K170" s="70"/>
      <c r="L170" s="4" t="s">
        <v>447</v>
      </c>
      <c r="M170" s="4" t="s">
        <v>376</v>
      </c>
      <c r="N170" s="4" t="s">
        <v>448</v>
      </c>
    </row>
    <row r="171" spans="1:14" ht="15.6" x14ac:dyDescent="0.25">
      <c r="A171" s="208" t="s">
        <v>62</v>
      </c>
      <c r="B171" s="243" t="s">
        <v>71</v>
      </c>
      <c r="C171" s="26" t="s">
        <v>107</v>
      </c>
      <c r="D171" s="68"/>
      <c r="E171" s="4" t="s">
        <v>135</v>
      </c>
      <c r="F171" s="4" t="s">
        <v>135</v>
      </c>
      <c r="G171" s="4" t="s">
        <v>135</v>
      </c>
      <c r="H171" s="1" t="s">
        <v>135</v>
      </c>
      <c r="I171" s="68"/>
      <c r="J171" s="9" t="s">
        <v>135</v>
      </c>
      <c r="K171" s="70"/>
      <c r="L171" s="151" t="s">
        <v>307</v>
      </c>
      <c r="M171" s="4" t="s">
        <v>449</v>
      </c>
      <c r="N171" s="4" t="s">
        <v>135</v>
      </c>
    </row>
    <row r="172" spans="1:14" ht="26.4" x14ac:dyDescent="0.25">
      <c r="A172" s="208" t="s">
        <v>62</v>
      </c>
      <c r="B172" s="243" t="s">
        <v>71</v>
      </c>
      <c r="C172" s="26" t="s">
        <v>181</v>
      </c>
      <c r="D172" s="68"/>
      <c r="E172" s="4" t="s">
        <v>135</v>
      </c>
      <c r="F172" s="4" t="s">
        <v>135</v>
      </c>
      <c r="G172" s="4" t="s">
        <v>135</v>
      </c>
      <c r="H172" s="1" t="s">
        <v>135</v>
      </c>
      <c r="I172" s="68"/>
      <c r="J172" s="9" t="s">
        <v>135</v>
      </c>
      <c r="K172" s="70"/>
      <c r="L172" s="4" t="s">
        <v>450</v>
      </c>
      <c r="M172" s="4" t="s">
        <v>376</v>
      </c>
      <c r="N172" s="4" t="s">
        <v>451</v>
      </c>
    </row>
    <row r="173" spans="1:14" x14ac:dyDescent="0.25">
      <c r="A173" s="208" t="s">
        <v>62</v>
      </c>
      <c r="B173" s="244" t="s">
        <v>72</v>
      </c>
      <c r="C173" s="26" t="s">
        <v>111</v>
      </c>
      <c r="D173" s="68">
        <v>1</v>
      </c>
      <c r="E173" s="4" t="s">
        <v>135</v>
      </c>
      <c r="F173" s="4" t="s">
        <v>135</v>
      </c>
      <c r="G173" s="4" t="s">
        <v>135</v>
      </c>
      <c r="H173" s="68"/>
      <c r="I173" s="1">
        <v>0</v>
      </c>
      <c r="J173" s="9" t="s">
        <v>135</v>
      </c>
      <c r="K173" s="70"/>
      <c r="L173" s="151" t="s">
        <v>307</v>
      </c>
      <c r="M173" s="4" t="s">
        <v>452</v>
      </c>
      <c r="N173" s="4" t="s">
        <v>135</v>
      </c>
    </row>
    <row r="174" spans="1:14" x14ac:dyDescent="0.25">
      <c r="A174" s="208" t="s">
        <v>62</v>
      </c>
      <c r="B174" s="244" t="s">
        <v>72</v>
      </c>
      <c r="C174" s="26" t="s">
        <v>86</v>
      </c>
      <c r="D174" s="68">
        <v>2</v>
      </c>
      <c r="E174" s="4" t="s">
        <v>135</v>
      </c>
      <c r="F174" s="4" t="s">
        <v>135</v>
      </c>
      <c r="G174" s="4" t="s">
        <v>135</v>
      </c>
      <c r="H174" s="68"/>
      <c r="I174" s="1">
        <v>0</v>
      </c>
      <c r="J174" s="9" t="s">
        <v>135</v>
      </c>
      <c r="K174" s="70"/>
      <c r="L174" s="4" t="s">
        <v>453</v>
      </c>
      <c r="M174" s="4" t="s">
        <v>333</v>
      </c>
      <c r="N174" s="4" t="s">
        <v>135</v>
      </c>
    </row>
    <row r="175" spans="1:14" ht="8.1" customHeight="1" x14ac:dyDescent="0.25">
      <c r="A175" s="68"/>
      <c r="B175" s="245"/>
      <c r="C175" s="190"/>
      <c r="D175" s="68"/>
      <c r="E175" s="68" t="s">
        <v>135</v>
      </c>
      <c r="F175" s="68" t="s">
        <v>135</v>
      </c>
      <c r="G175" s="68" t="s">
        <v>135</v>
      </c>
      <c r="H175" s="68" t="s">
        <v>135</v>
      </c>
      <c r="I175" s="68"/>
      <c r="J175" s="70" t="s">
        <v>135</v>
      </c>
      <c r="K175" s="70"/>
      <c r="L175" s="68" t="s">
        <v>135</v>
      </c>
      <c r="M175" s="68" t="s">
        <v>135</v>
      </c>
      <c r="N175" s="68" t="s">
        <v>135</v>
      </c>
    </row>
    <row r="176" spans="1:14" x14ac:dyDescent="0.25">
      <c r="A176" s="10" t="s">
        <v>63</v>
      </c>
      <c r="B176" s="242" t="s">
        <v>603</v>
      </c>
      <c r="C176" s="44" t="s">
        <v>586</v>
      </c>
      <c r="D176" s="68"/>
      <c r="E176" s="69" t="s">
        <v>135</v>
      </c>
      <c r="F176" s="69" t="s">
        <v>135</v>
      </c>
      <c r="G176" s="69" t="s">
        <v>135</v>
      </c>
      <c r="H176" s="68" t="s">
        <v>135</v>
      </c>
      <c r="I176" s="68"/>
      <c r="J176" s="70" t="s">
        <v>135</v>
      </c>
      <c r="K176" s="70"/>
      <c r="L176" s="69" t="s">
        <v>135</v>
      </c>
      <c r="M176" s="69" t="s">
        <v>135</v>
      </c>
      <c r="N176" s="69" t="s">
        <v>135</v>
      </c>
    </row>
    <row r="177" spans="1:17" ht="26.4" x14ac:dyDescent="0.25">
      <c r="A177" s="208" t="s">
        <v>63</v>
      </c>
      <c r="B177" s="244" t="s">
        <v>72</v>
      </c>
      <c r="C177" s="26" t="s">
        <v>540</v>
      </c>
      <c r="D177" s="68">
        <v>4</v>
      </c>
      <c r="E177" s="4" t="s">
        <v>135</v>
      </c>
      <c r="F177" s="4" t="s">
        <v>135</v>
      </c>
      <c r="G177" s="4" t="s">
        <v>135</v>
      </c>
      <c r="H177" s="68"/>
      <c r="I177" s="1">
        <v>0</v>
      </c>
      <c r="J177" s="9" t="s">
        <v>135</v>
      </c>
      <c r="K177" s="70"/>
      <c r="L177" s="4" t="s">
        <v>454</v>
      </c>
      <c r="M177" s="4" t="s">
        <v>455</v>
      </c>
      <c r="N177" s="4" t="s">
        <v>456</v>
      </c>
    </row>
    <row r="178" spans="1:17" x14ac:dyDescent="0.25">
      <c r="A178" s="208" t="s">
        <v>63</v>
      </c>
      <c r="B178" s="244" t="s">
        <v>72</v>
      </c>
      <c r="C178" s="26" t="s">
        <v>156</v>
      </c>
      <c r="D178" s="68">
        <v>1</v>
      </c>
      <c r="E178" s="4" t="s">
        <v>135</v>
      </c>
      <c r="F178" s="4" t="s">
        <v>135</v>
      </c>
      <c r="H178" s="68"/>
      <c r="I178" s="1">
        <v>0</v>
      </c>
      <c r="J178" s="9" t="s">
        <v>135</v>
      </c>
      <c r="K178" s="70"/>
      <c r="L178" s="4" t="s">
        <v>457</v>
      </c>
      <c r="M178" s="4" t="s">
        <v>376</v>
      </c>
    </row>
    <row r="179" spans="1:17" ht="8.1" customHeight="1" x14ac:dyDescent="0.25">
      <c r="A179" s="68"/>
      <c r="B179" s="245"/>
      <c r="C179" s="190"/>
      <c r="D179" s="68"/>
      <c r="E179" s="68" t="s">
        <v>135</v>
      </c>
      <c r="F179" s="68" t="s">
        <v>135</v>
      </c>
      <c r="G179" s="68" t="s">
        <v>135</v>
      </c>
      <c r="H179" s="68" t="s">
        <v>135</v>
      </c>
      <c r="I179" s="68"/>
      <c r="J179" s="70" t="s">
        <v>135</v>
      </c>
      <c r="K179" s="70"/>
      <c r="L179" s="68" t="s">
        <v>135</v>
      </c>
      <c r="M179" s="68" t="s">
        <v>135</v>
      </c>
      <c r="N179" s="68" t="s">
        <v>135</v>
      </c>
    </row>
    <row r="180" spans="1:17" x14ac:dyDescent="0.25">
      <c r="A180" s="10" t="s">
        <v>20</v>
      </c>
      <c r="B180" s="242" t="s">
        <v>603</v>
      </c>
      <c r="C180" s="44" t="s">
        <v>45</v>
      </c>
      <c r="D180" s="68"/>
      <c r="E180" s="69" t="s">
        <v>135</v>
      </c>
      <c r="F180" s="69" t="s">
        <v>135</v>
      </c>
      <c r="G180" s="69" t="s">
        <v>135</v>
      </c>
      <c r="H180" s="68" t="s">
        <v>135</v>
      </c>
      <c r="I180" s="68"/>
      <c r="J180" s="70" t="s">
        <v>135</v>
      </c>
      <c r="K180" s="70"/>
      <c r="L180" s="69" t="s">
        <v>135</v>
      </c>
      <c r="M180" s="69" t="s">
        <v>135</v>
      </c>
      <c r="N180" s="69" t="s">
        <v>135</v>
      </c>
    </row>
    <row r="181" spans="1:17" ht="26.4" x14ac:dyDescent="0.25">
      <c r="A181" s="208" t="s">
        <v>20</v>
      </c>
      <c r="B181" s="243" t="s">
        <v>71</v>
      </c>
      <c r="C181" s="26" t="s">
        <v>173</v>
      </c>
      <c r="D181" s="68"/>
      <c r="E181" s="4" t="s">
        <v>135</v>
      </c>
      <c r="F181" s="4" t="s">
        <v>135</v>
      </c>
      <c r="G181" s="4" t="s">
        <v>135</v>
      </c>
      <c r="H181" s="1" t="s">
        <v>135</v>
      </c>
      <c r="I181" s="68"/>
      <c r="J181" s="9" t="s">
        <v>135</v>
      </c>
      <c r="K181" s="70"/>
      <c r="L181" s="4" t="s">
        <v>458</v>
      </c>
      <c r="M181" s="4" t="s">
        <v>376</v>
      </c>
      <c r="N181" s="4" t="s">
        <v>459</v>
      </c>
    </row>
    <row r="182" spans="1:17" ht="52.8" x14ac:dyDescent="0.25">
      <c r="A182" s="208" t="s">
        <v>20</v>
      </c>
      <c r="B182" s="243" t="s">
        <v>71</v>
      </c>
      <c r="C182" s="26" t="s">
        <v>198</v>
      </c>
      <c r="D182" s="68"/>
      <c r="E182" s="4" t="s">
        <v>135</v>
      </c>
      <c r="F182" s="4" t="s">
        <v>135</v>
      </c>
      <c r="G182" s="4" t="s">
        <v>135</v>
      </c>
      <c r="H182" s="1" t="s">
        <v>135</v>
      </c>
      <c r="I182" s="68"/>
      <c r="J182" s="9" t="s">
        <v>135</v>
      </c>
      <c r="K182" s="70"/>
      <c r="L182" s="151" t="s">
        <v>332</v>
      </c>
      <c r="M182" s="4" t="s">
        <v>460</v>
      </c>
      <c r="N182" s="4" t="s">
        <v>135</v>
      </c>
    </row>
    <row r="183" spans="1:17" ht="15.6" x14ac:dyDescent="0.25">
      <c r="A183" s="208" t="s">
        <v>20</v>
      </c>
      <c r="B183" s="243" t="s">
        <v>71</v>
      </c>
      <c r="C183" s="26" t="s">
        <v>87</v>
      </c>
      <c r="D183" s="68"/>
      <c r="E183" s="4" t="s">
        <v>135</v>
      </c>
      <c r="F183" s="4" t="s">
        <v>135</v>
      </c>
      <c r="G183" s="4" t="s">
        <v>135</v>
      </c>
      <c r="H183" s="1" t="s">
        <v>135</v>
      </c>
      <c r="I183" s="68"/>
      <c r="J183" s="9" t="s">
        <v>135</v>
      </c>
      <c r="K183" s="70"/>
      <c r="L183" s="4" t="s">
        <v>461</v>
      </c>
      <c r="M183" s="4" t="s">
        <v>376</v>
      </c>
      <c r="N183" s="4" t="s">
        <v>135</v>
      </c>
    </row>
    <row r="184" spans="1:17" ht="8.1" customHeight="1" x14ac:dyDescent="0.25">
      <c r="A184" s="68"/>
      <c r="B184" s="245"/>
      <c r="C184" s="190"/>
      <c r="D184" s="68"/>
      <c r="E184" s="68" t="s">
        <v>135</v>
      </c>
      <c r="F184" s="68" t="s">
        <v>135</v>
      </c>
      <c r="G184" s="68" t="s">
        <v>135</v>
      </c>
      <c r="H184" s="68" t="s">
        <v>135</v>
      </c>
      <c r="I184" s="68"/>
      <c r="J184" s="70" t="s">
        <v>135</v>
      </c>
      <c r="K184" s="70"/>
      <c r="L184" s="68" t="s">
        <v>135</v>
      </c>
      <c r="M184" s="68" t="s">
        <v>135</v>
      </c>
      <c r="N184" s="68" t="s">
        <v>135</v>
      </c>
    </row>
    <row r="185" spans="1:17" ht="31.2" x14ac:dyDescent="0.25">
      <c r="A185" s="18" t="s">
        <v>21</v>
      </c>
      <c r="B185" s="241" t="s">
        <v>602</v>
      </c>
      <c r="C185" s="189" t="s">
        <v>164</v>
      </c>
      <c r="D185" s="21"/>
      <c r="E185" s="22"/>
      <c r="F185" s="66" t="s">
        <v>269</v>
      </c>
      <c r="G185" s="22"/>
      <c r="H185" s="22"/>
      <c r="I185" s="21"/>
      <c r="J185" s="21" t="s">
        <v>135</v>
      </c>
      <c r="K185" s="70"/>
      <c r="L185" s="22"/>
      <c r="M185" s="66" t="s">
        <v>269</v>
      </c>
      <c r="N185" s="22"/>
      <c r="P185" s="133">
        <f>COUNTIF(H187:H216,"*ja*")</f>
        <v>0</v>
      </c>
      <c r="Q185" s="133">
        <f>SUM(I187:I216)</f>
        <v>0</v>
      </c>
    </row>
    <row r="186" spans="1:17" x14ac:dyDescent="0.25">
      <c r="A186" s="10" t="s">
        <v>64</v>
      </c>
      <c r="B186" s="242" t="s">
        <v>603</v>
      </c>
      <c r="C186" s="192" t="s">
        <v>541</v>
      </c>
      <c r="D186" s="68"/>
      <c r="E186" s="69" t="s">
        <v>135</v>
      </c>
      <c r="F186" s="69" t="s">
        <v>135</v>
      </c>
      <c r="G186" s="69" t="s">
        <v>135</v>
      </c>
      <c r="H186" s="68" t="s">
        <v>135</v>
      </c>
      <c r="I186" s="68"/>
      <c r="J186" s="70" t="s">
        <v>135</v>
      </c>
      <c r="K186" s="70"/>
      <c r="L186" s="69" t="s">
        <v>135</v>
      </c>
      <c r="M186" s="69" t="s">
        <v>135</v>
      </c>
      <c r="N186" s="69" t="s">
        <v>135</v>
      </c>
    </row>
    <row r="187" spans="1:17" ht="31.2" x14ac:dyDescent="0.25">
      <c r="A187" s="210" t="s">
        <v>64</v>
      </c>
      <c r="B187" s="243" t="s">
        <v>71</v>
      </c>
      <c r="C187" s="26" t="s">
        <v>556</v>
      </c>
      <c r="D187" s="209" t="s">
        <v>554</v>
      </c>
      <c r="E187" s="4" t="s">
        <v>135</v>
      </c>
      <c r="F187" s="4" t="s">
        <v>135</v>
      </c>
      <c r="G187" s="4" t="s">
        <v>135</v>
      </c>
      <c r="H187" s="1" t="s">
        <v>135</v>
      </c>
      <c r="I187" s="68"/>
      <c r="J187" s="9" t="s">
        <v>135</v>
      </c>
      <c r="K187" s="70"/>
      <c r="L187" s="4" t="s">
        <v>462</v>
      </c>
      <c r="M187" s="4" t="s">
        <v>463</v>
      </c>
      <c r="N187" s="4" t="s">
        <v>565</v>
      </c>
    </row>
    <row r="188" spans="1:17" ht="52.8" x14ac:dyDescent="0.25">
      <c r="A188" s="208" t="s">
        <v>64</v>
      </c>
      <c r="B188" s="243" t="s">
        <v>71</v>
      </c>
      <c r="C188" s="26" t="s">
        <v>88</v>
      </c>
      <c r="D188" s="68"/>
      <c r="E188" s="4" t="s">
        <v>135</v>
      </c>
      <c r="F188" s="4" t="s">
        <v>135</v>
      </c>
      <c r="G188" s="4" t="s">
        <v>135</v>
      </c>
      <c r="H188" s="1" t="s">
        <v>135</v>
      </c>
      <c r="I188" s="68"/>
      <c r="J188" s="9" t="s">
        <v>135</v>
      </c>
      <c r="K188" s="70"/>
      <c r="L188" s="151" t="s">
        <v>464</v>
      </c>
      <c r="M188" s="4" t="s">
        <v>403</v>
      </c>
      <c r="N188" s="4" t="s">
        <v>135</v>
      </c>
    </row>
    <row r="189" spans="1:17" ht="15.6" x14ac:dyDescent="0.25">
      <c r="A189" s="208" t="s">
        <v>64</v>
      </c>
      <c r="B189" s="243" t="s">
        <v>71</v>
      </c>
      <c r="C189" s="26" t="s">
        <v>192</v>
      </c>
      <c r="D189" s="68"/>
      <c r="E189" s="4" t="s">
        <v>135</v>
      </c>
      <c r="F189" s="4" t="s">
        <v>135</v>
      </c>
      <c r="G189" s="4" t="s">
        <v>135</v>
      </c>
      <c r="H189" s="1" t="s">
        <v>135</v>
      </c>
      <c r="I189" s="68"/>
      <c r="J189" s="9" t="s">
        <v>135</v>
      </c>
      <c r="K189" s="70"/>
      <c r="L189" s="4" t="s">
        <v>465</v>
      </c>
      <c r="M189" s="4" t="s">
        <v>376</v>
      </c>
      <c r="N189" s="4" t="s">
        <v>135</v>
      </c>
    </row>
    <row r="190" spans="1:17" ht="15.6" x14ac:dyDescent="0.25">
      <c r="A190" s="208" t="s">
        <v>64</v>
      </c>
      <c r="B190" s="243" t="s">
        <v>71</v>
      </c>
      <c r="C190" s="26" t="s">
        <v>89</v>
      </c>
      <c r="D190" s="68"/>
      <c r="E190" s="4" t="s">
        <v>135</v>
      </c>
      <c r="F190" s="4" t="s">
        <v>135</v>
      </c>
      <c r="G190" s="4" t="s">
        <v>135</v>
      </c>
      <c r="H190" s="1" t="s">
        <v>135</v>
      </c>
      <c r="I190" s="68"/>
      <c r="J190" s="9" t="s">
        <v>135</v>
      </c>
      <c r="K190" s="70"/>
      <c r="L190" s="4" t="s">
        <v>466</v>
      </c>
      <c r="M190" s="4" t="s">
        <v>376</v>
      </c>
      <c r="N190" s="4" t="s">
        <v>135</v>
      </c>
    </row>
    <row r="191" spans="1:17" ht="52.8" x14ac:dyDescent="0.25">
      <c r="A191" s="210" t="s">
        <v>64</v>
      </c>
      <c r="B191" s="247" t="s">
        <v>72</v>
      </c>
      <c r="C191" s="186" t="s">
        <v>542</v>
      </c>
      <c r="D191" s="185">
        <v>3</v>
      </c>
      <c r="E191" s="4" t="s">
        <v>135</v>
      </c>
      <c r="F191" s="4" t="s">
        <v>135</v>
      </c>
      <c r="G191" s="4" t="s">
        <v>135</v>
      </c>
      <c r="H191" s="68"/>
      <c r="I191" s="1">
        <v>0</v>
      </c>
      <c r="J191" s="9" t="s">
        <v>135</v>
      </c>
      <c r="K191" s="70"/>
      <c r="L191" s="4" t="s">
        <v>421</v>
      </c>
      <c r="M191" s="4" t="s">
        <v>376</v>
      </c>
      <c r="N191" s="4" t="s">
        <v>565</v>
      </c>
    </row>
    <row r="192" spans="1:17" x14ac:dyDescent="0.25">
      <c r="A192" s="208" t="s">
        <v>64</v>
      </c>
      <c r="B192" s="244" t="s">
        <v>72</v>
      </c>
      <c r="C192" s="26" t="s">
        <v>108</v>
      </c>
      <c r="D192" s="68">
        <v>2</v>
      </c>
      <c r="E192" s="4" t="s">
        <v>135</v>
      </c>
      <c r="F192" s="4" t="s">
        <v>135</v>
      </c>
      <c r="G192" s="4" t="s">
        <v>135</v>
      </c>
      <c r="H192" s="68"/>
      <c r="I192" s="1">
        <v>0</v>
      </c>
      <c r="J192" s="9" t="s">
        <v>135</v>
      </c>
      <c r="K192" s="70"/>
      <c r="L192" s="4" t="s">
        <v>467</v>
      </c>
      <c r="M192" s="4" t="s">
        <v>376</v>
      </c>
      <c r="N192" s="4" t="s">
        <v>135</v>
      </c>
    </row>
    <row r="193" spans="1:14" ht="26.4" x14ac:dyDescent="0.25">
      <c r="A193" s="210" t="s">
        <v>64</v>
      </c>
      <c r="B193" s="247" t="s">
        <v>72</v>
      </c>
      <c r="C193" s="26" t="s">
        <v>248</v>
      </c>
      <c r="D193" s="185">
        <v>2</v>
      </c>
      <c r="E193" s="4" t="s">
        <v>135</v>
      </c>
      <c r="F193" s="4" t="s">
        <v>135</v>
      </c>
      <c r="G193" s="4" t="s">
        <v>135</v>
      </c>
      <c r="H193" s="68"/>
      <c r="I193" s="1">
        <v>0</v>
      </c>
      <c r="J193" s="9" t="s">
        <v>135</v>
      </c>
      <c r="K193" s="70"/>
      <c r="L193" s="4" t="s">
        <v>468</v>
      </c>
      <c r="M193" s="4" t="s">
        <v>403</v>
      </c>
      <c r="N193" s="4" t="s">
        <v>135</v>
      </c>
    </row>
    <row r="194" spans="1:14" ht="8.1" customHeight="1" x14ac:dyDescent="0.25">
      <c r="A194" s="68"/>
      <c r="B194" s="245"/>
      <c r="C194" s="190"/>
      <c r="D194" s="68"/>
      <c r="E194" s="68" t="s">
        <v>135</v>
      </c>
      <c r="F194" s="68" t="s">
        <v>135</v>
      </c>
      <c r="G194" s="68" t="s">
        <v>135</v>
      </c>
      <c r="H194" s="68" t="s">
        <v>135</v>
      </c>
      <c r="I194" s="68"/>
      <c r="J194" s="70" t="s">
        <v>135</v>
      </c>
      <c r="K194" s="70"/>
      <c r="L194" s="68" t="s">
        <v>135</v>
      </c>
      <c r="M194" s="68" t="s">
        <v>135</v>
      </c>
      <c r="N194" s="68" t="s">
        <v>135</v>
      </c>
    </row>
    <row r="195" spans="1:14" ht="15.6" x14ac:dyDescent="0.25">
      <c r="A195" s="10" t="s">
        <v>65</v>
      </c>
      <c r="B195" s="242" t="s">
        <v>603</v>
      </c>
      <c r="C195" s="192" t="s">
        <v>605</v>
      </c>
      <c r="D195" s="68"/>
      <c r="E195" s="69" t="s">
        <v>135</v>
      </c>
      <c r="F195" s="69" t="s">
        <v>135</v>
      </c>
      <c r="G195" s="69" t="s">
        <v>135</v>
      </c>
      <c r="H195" s="68" t="s">
        <v>135</v>
      </c>
      <c r="I195" s="68"/>
      <c r="J195" s="70" t="s">
        <v>135</v>
      </c>
      <c r="K195" s="70"/>
      <c r="L195" s="69" t="s">
        <v>135</v>
      </c>
      <c r="M195" s="69" t="s">
        <v>135</v>
      </c>
      <c r="N195" s="195" t="s">
        <v>560</v>
      </c>
    </row>
    <row r="196" spans="1:14" ht="26.4" x14ac:dyDescent="0.25">
      <c r="A196" s="208" t="s">
        <v>65</v>
      </c>
      <c r="B196" s="243" t="s">
        <v>71</v>
      </c>
      <c r="C196" s="26" t="s">
        <v>165</v>
      </c>
      <c r="D196" s="68"/>
      <c r="E196" s="4" t="s">
        <v>135</v>
      </c>
      <c r="F196" s="4" t="s">
        <v>135</v>
      </c>
      <c r="G196" s="4" t="s">
        <v>135</v>
      </c>
      <c r="H196" s="1" t="s">
        <v>135</v>
      </c>
      <c r="I196" s="68"/>
      <c r="J196" s="9" t="s">
        <v>135</v>
      </c>
      <c r="K196" s="70"/>
      <c r="L196" s="4" t="s">
        <v>469</v>
      </c>
      <c r="M196" s="4" t="s">
        <v>470</v>
      </c>
      <c r="N196" s="4" t="s">
        <v>135</v>
      </c>
    </row>
    <row r="197" spans="1:14" ht="26.4" x14ac:dyDescent="0.25">
      <c r="A197" s="208" t="s">
        <v>65</v>
      </c>
      <c r="B197" s="244" t="s">
        <v>72</v>
      </c>
      <c r="C197" s="26" t="s">
        <v>182</v>
      </c>
      <c r="D197" s="68">
        <v>2</v>
      </c>
      <c r="E197" s="4" t="s">
        <v>135</v>
      </c>
      <c r="F197" s="4" t="s">
        <v>135</v>
      </c>
      <c r="G197" s="4" t="s">
        <v>135</v>
      </c>
      <c r="H197" s="68"/>
      <c r="I197" s="1">
        <v>0</v>
      </c>
      <c r="J197" s="9" t="s">
        <v>135</v>
      </c>
      <c r="K197" s="70"/>
      <c r="L197" s="151" t="s">
        <v>332</v>
      </c>
      <c r="M197" s="4" t="s">
        <v>376</v>
      </c>
      <c r="N197" s="4" t="s">
        <v>135</v>
      </c>
    </row>
    <row r="198" spans="1:14" ht="26.4" x14ac:dyDescent="0.25">
      <c r="A198" s="210" t="s">
        <v>65</v>
      </c>
      <c r="B198" s="247" t="s">
        <v>72</v>
      </c>
      <c r="C198" s="188" t="s">
        <v>543</v>
      </c>
      <c r="D198" s="185">
        <v>2</v>
      </c>
      <c r="E198" s="4" t="s">
        <v>135</v>
      </c>
      <c r="F198" s="4" t="s">
        <v>135</v>
      </c>
      <c r="G198" s="4" t="s">
        <v>135</v>
      </c>
      <c r="H198" s="68"/>
      <c r="I198" s="1">
        <v>0</v>
      </c>
      <c r="J198" s="9" t="s">
        <v>135</v>
      </c>
      <c r="K198" s="70"/>
      <c r="L198" s="4" t="s">
        <v>468</v>
      </c>
      <c r="M198" s="4" t="s">
        <v>376</v>
      </c>
      <c r="N198" s="4" t="s">
        <v>545</v>
      </c>
    </row>
    <row r="199" spans="1:14" x14ac:dyDescent="0.25">
      <c r="A199" s="210" t="s">
        <v>65</v>
      </c>
      <c r="B199" s="247" t="s">
        <v>72</v>
      </c>
      <c r="C199" s="188" t="s">
        <v>587</v>
      </c>
      <c r="D199" s="185">
        <v>3</v>
      </c>
      <c r="E199" s="4" t="s">
        <v>135</v>
      </c>
      <c r="F199" s="4" t="s">
        <v>135</v>
      </c>
      <c r="G199" s="4" t="s">
        <v>135</v>
      </c>
      <c r="H199" s="68"/>
      <c r="I199" s="1">
        <v>0</v>
      </c>
      <c r="J199" s="9" t="s">
        <v>135</v>
      </c>
      <c r="K199" s="70"/>
      <c r="L199" s="4" t="s">
        <v>468</v>
      </c>
      <c r="M199" s="4" t="s">
        <v>376</v>
      </c>
      <c r="N199" s="4" t="s">
        <v>548</v>
      </c>
    </row>
    <row r="200" spans="1:14" ht="26.4" x14ac:dyDescent="0.25">
      <c r="A200" s="210" t="s">
        <v>65</v>
      </c>
      <c r="B200" s="247" t="s">
        <v>72</v>
      </c>
      <c r="C200" s="188" t="s">
        <v>546</v>
      </c>
      <c r="D200" s="185">
        <v>4</v>
      </c>
      <c r="E200" s="4" t="s">
        <v>135</v>
      </c>
      <c r="F200" s="4" t="s">
        <v>135</v>
      </c>
      <c r="G200" s="4" t="s">
        <v>135</v>
      </c>
      <c r="H200" s="68"/>
      <c r="I200" s="1">
        <v>0</v>
      </c>
      <c r="J200" s="9" t="s">
        <v>135</v>
      </c>
      <c r="K200" s="70"/>
      <c r="L200" s="4" t="s">
        <v>468</v>
      </c>
      <c r="M200" s="4" t="s">
        <v>376</v>
      </c>
      <c r="N200" s="4" t="s">
        <v>547</v>
      </c>
    </row>
    <row r="201" spans="1:14" ht="8.1" customHeight="1" x14ac:dyDescent="0.25">
      <c r="A201" s="68"/>
      <c r="B201" s="245"/>
      <c r="C201" s="190"/>
      <c r="D201" s="68"/>
      <c r="E201" s="68" t="s">
        <v>135</v>
      </c>
      <c r="F201" s="68" t="s">
        <v>135</v>
      </c>
      <c r="G201" s="68" t="s">
        <v>135</v>
      </c>
      <c r="H201" s="68" t="s">
        <v>135</v>
      </c>
      <c r="I201" s="68"/>
      <c r="J201" s="70" t="s">
        <v>135</v>
      </c>
      <c r="K201" s="70"/>
      <c r="L201" s="68" t="s">
        <v>135</v>
      </c>
      <c r="M201" s="68" t="s">
        <v>135</v>
      </c>
      <c r="N201" s="68" t="s">
        <v>135</v>
      </c>
    </row>
    <row r="202" spans="1:14" x14ac:dyDescent="0.25">
      <c r="A202" s="10" t="s">
        <v>66</v>
      </c>
      <c r="B202" s="242" t="s">
        <v>603</v>
      </c>
      <c r="C202" s="44" t="s">
        <v>46</v>
      </c>
      <c r="D202" s="68"/>
      <c r="E202" s="69" t="s">
        <v>135</v>
      </c>
      <c r="F202" s="69" t="s">
        <v>135</v>
      </c>
      <c r="G202" s="69" t="s">
        <v>135</v>
      </c>
      <c r="H202" s="68" t="s">
        <v>135</v>
      </c>
      <c r="I202" s="68"/>
      <c r="J202" s="70" t="s">
        <v>135</v>
      </c>
      <c r="K202" s="70"/>
      <c r="L202" s="69" t="s">
        <v>135</v>
      </c>
      <c r="M202" s="69" t="s">
        <v>135</v>
      </c>
      <c r="N202" s="69" t="s">
        <v>135</v>
      </c>
    </row>
    <row r="203" spans="1:14" ht="26.4" x14ac:dyDescent="0.25">
      <c r="A203" s="208" t="s">
        <v>66</v>
      </c>
      <c r="B203" s="244" t="s">
        <v>72</v>
      </c>
      <c r="C203" s="26" t="s">
        <v>171</v>
      </c>
      <c r="D203" s="68">
        <v>2</v>
      </c>
      <c r="E203" s="4" t="s">
        <v>135</v>
      </c>
      <c r="F203" s="4" t="s">
        <v>135</v>
      </c>
      <c r="G203" s="4" t="s">
        <v>135</v>
      </c>
      <c r="H203" s="68"/>
      <c r="I203" s="1">
        <v>0</v>
      </c>
      <c r="J203" s="9" t="s">
        <v>135</v>
      </c>
      <c r="K203" s="70"/>
      <c r="L203" s="4" t="s">
        <v>471</v>
      </c>
      <c r="M203" s="4" t="s">
        <v>376</v>
      </c>
      <c r="N203" s="4" t="s">
        <v>135</v>
      </c>
    </row>
    <row r="204" spans="1:14" ht="26.4" x14ac:dyDescent="0.25">
      <c r="A204" s="208" t="s">
        <v>66</v>
      </c>
      <c r="B204" s="244" t="s">
        <v>72</v>
      </c>
      <c r="C204" s="26" t="s">
        <v>109</v>
      </c>
      <c r="D204" s="68">
        <v>2</v>
      </c>
      <c r="E204" s="4" t="s">
        <v>135</v>
      </c>
      <c r="F204" s="4" t="s">
        <v>135</v>
      </c>
      <c r="G204" s="4" t="s">
        <v>135</v>
      </c>
      <c r="H204" s="68"/>
      <c r="I204" s="1">
        <v>0</v>
      </c>
      <c r="J204" s="9" t="s">
        <v>135</v>
      </c>
      <c r="K204" s="70"/>
      <c r="L204" s="4" t="s">
        <v>472</v>
      </c>
      <c r="M204" s="4" t="s">
        <v>473</v>
      </c>
      <c r="N204" s="4" t="s">
        <v>135</v>
      </c>
    </row>
    <row r="205" spans="1:14" ht="26.4" x14ac:dyDescent="0.25">
      <c r="A205" s="208" t="s">
        <v>66</v>
      </c>
      <c r="B205" s="244" t="s">
        <v>72</v>
      </c>
      <c r="C205" s="26" t="s">
        <v>90</v>
      </c>
      <c r="D205" s="68">
        <v>3</v>
      </c>
      <c r="E205" s="4" t="s">
        <v>135</v>
      </c>
      <c r="F205" s="4" t="s">
        <v>135</v>
      </c>
      <c r="G205" s="4" t="s">
        <v>135</v>
      </c>
      <c r="H205" s="68"/>
      <c r="I205" s="1">
        <v>0</v>
      </c>
      <c r="J205" s="9" t="s">
        <v>135</v>
      </c>
      <c r="K205" s="70"/>
      <c r="L205" s="4" t="s">
        <v>474</v>
      </c>
      <c r="M205" s="4" t="s">
        <v>376</v>
      </c>
      <c r="N205" s="4" t="s">
        <v>544</v>
      </c>
    </row>
    <row r="206" spans="1:14" ht="8.1" customHeight="1" x14ac:dyDescent="0.25">
      <c r="A206" s="68"/>
      <c r="B206" s="245"/>
      <c r="C206" s="190"/>
      <c r="D206" s="68"/>
      <c r="E206" s="68" t="s">
        <v>135</v>
      </c>
      <c r="F206" s="68" t="s">
        <v>135</v>
      </c>
      <c r="G206" s="68" t="s">
        <v>135</v>
      </c>
      <c r="H206" s="68" t="s">
        <v>135</v>
      </c>
      <c r="I206" s="68"/>
      <c r="J206" s="70" t="s">
        <v>135</v>
      </c>
      <c r="K206" s="70"/>
      <c r="L206" s="68" t="s">
        <v>135</v>
      </c>
      <c r="M206" s="68" t="s">
        <v>135</v>
      </c>
      <c r="N206" s="68" t="s">
        <v>135</v>
      </c>
    </row>
    <row r="207" spans="1:14" x14ac:dyDescent="0.25">
      <c r="A207" s="10" t="s">
        <v>67</v>
      </c>
      <c r="B207" s="242" t="s">
        <v>603</v>
      </c>
      <c r="C207" s="44" t="s">
        <v>47</v>
      </c>
      <c r="D207" s="68"/>
      <c r="E207" s="69" t="s">
        <v>135</v>
      </c>
      <c r="F207" s="69" t="s">
        <v>135</v>
      </c>
      <c r="G207" s="69" t="s">
        <v>135</v>
      </c>
      <c r="H207" s="68" t="s">
        <v>135</v>
      </c>
      <c r="I207" s="68"/>
      <c r="J207" s="70" t="s">
        <v>135</v>
      </c>
      <c r="K207" s="70"/>
      <c r="L207" s="69" t="s">
        <v>135</v>
      </c>
      <c r="M207" s="69" t="s">
        <v>135</v>
      </c>
      <c r="N207" s="69" t="s">
        <v>135</v>
      </c>
    </row>
    <row r="208" spans="1:14" x14ac:dyDescent="0.25">
      <c r="A208" s="208" t="s">
        <v>67</v>
      </c>
      <c r="B208" s="244" t="s">
        <v>72</v>
      </c>
      <c r="C208" s="26" t="s">
        <v>91</v>
      </c>
      <c r="D208" s="68">
        <v>1</v>
      </c>
      <c r="E208" s="4" t="s">
        <v>135</v>
      </c>
      <c r="F208" s="4" t="s">
        <v>135</v>
      </c>
      <c r="G208" s="4" t="s">
        <v>135</v>
      </c>
      <c r="H208" s="68"/>
      <c r="I208" s="1">
        <v>0</v>
      </c>
      <c r="J208" s="9" t="s">
        <v>135</v>
      </c>
      <c r="K208" s="70"/>
      <c r="L208" s="4" t="s">
        <v>475</v>
      </c>
      <c r="M208" s="4" t="s">
        <v>476</v>
      </c>
      <c r="N208" s="4" t="s">
        <v>135</v>
      </c>
    </row>
    <row r="209" spans="1:17" x14ac:dyDescent="0.25">
      <c r="A209" s="208" t="s">
        <v>67</v>
      </c>
      <c r="B209" s="244" t="s">
        <v>72</v>
      </c>
      <c r="C209" s="26" t="s">
        <v>92</v>
      </c>
      <c r="D209" s="68">
        <v>1</v>
      </c>
      <c r="E209" s="4" t="s">
        <v>135</v>
      </c>
      <c r="F209" s="4" t="s">
        <v>135</v>
      </c>
      <c r="G209" s="4" t="s">
        <v>135</v>
      </c>
      <c r="H209" s="68"/>
      <c r="I209" s="1">
        <v>0</v>
      </c>
      <c r="J209" s="9" t="s">
        <v>135</v>
      </c>
      <c r="K209" s="70"/>
      <c r="L209" s="4" t="s">
        <v>477</v>
      </c>
      <c r="M209" s="4" t="s">
        <v>362</v>
      </c>
      <c r="N209" s="4" t="s">
        <v>135</v>
      </c>
    </row>
    <row r="210" spans="1:17" ht="26.4" x14ac:dyDescent="0.25">
      <c r="A210" s="210" t="s">
        <v>67</v>
      </c>
      <c r="B210" s="244" t="s">
        <v>72</v>
      </c>
      <c r="C210" s="186" t="s">
        <v>566</v>
      </c>
      <c r="D210" s="185">
        <v>5</v>
      </c>
      <c r="E210" s="4" t="s">
        <v>135</v>
      </c>
      <c r="F210" s="4" t="s">
        <v>135</v>
      </c>
      <c r="G210" s="4" t="s">
        <v>135</v>
      </c>
      <c r="H210" s="68"/>
      <c r="I210" s="1">
        <v>0</v>
      </c>
      <c r="J210" s="9" t="s">
        <v>135</v>
      </c>
      <c r="K210" s="70"/>
      <c r="L210" s="4" t="s">
        <v>478</v>
      </c>
      <c r="M210" s="4" t="s">
        <v>376</v>
      </c>
      <c r="N210" s="4" t="s">
        <v>135</v>
      </c>
    </row>
    <row r="211" spans="1:17" x14ac:dyDescent="0.25">
      <c r="A211" s="208" t="s">
        <v>67</v>
      </c>
      <c r="B211" s="244" t="s">
        <v>72</v>
      </c>
      <c r="C211" s="26" t="s">
        <v>110</v>
      </c>
      <c r="D211" s="68">
        <v>2</v>
      </c>
      <c r="E211" s="4" t="s">
        <v>135</v>
      </c>
      <c r="F211" s="4" t="s">
        <v>135</v>
      </c>
      <c r="G211" s="4" t="s">
        <v>135</v>
      </c>
      <c r="H211" s="68"/>
      <c r="I211" s="1">
        <v>0</v>
      </c>
      <c r="J211" s="9" t="s">
        <v>135</v>
      </c>
      <c r="K211" s="70"/>
      <c r="L211" s="4" t="s">
        <v>479</v>
      </c>
      <c r="M211" s="4" t="s">
        <v>480</v>
      </c>
      <c r="N211" s="4" t="s">
        <v>481</v>
      </c>
    </row>
    <row r="212" spans="1:17" ht="8.1" customHeight="1" x14ac:dyDescent="0.25">
      <c r="A212" s="68"/>
      <c r="B212" s="245"/>
      <c r="C212" s="190"/>
      <c r="D212" s="68"/>
      <c r="E212" s="68" t="s">
        <v>135</v>
      </c>
      <c r="F212" s="68" t="s">
        <v>135</v>
      </c>
      <c r="G212" s="68" t="s">
        <v>135</v>
      </c>
      <c r="H212" s="68" t="s">
        <v>135</v>
      </c>
      <c r="I212" s="68"/>
      <c r="J212" s="70" t="s">
        <v>135</v>
      </c>
      <c r="K212" s="70"/>
      <c r="L212" s="68" t="s">
        <v>135</v>
      </c>
      <c r="M212" s="68" t="s">
        <v>135</v>
      </c>
      <c r="N212" s="68" t="s">
        <v>135</v>
      </c>
    </row>
    <row r="213" spans="1:17" ht="15.6" x14ac:dyDescent="0.25">
      <c r="A213" s="183" t="s">
        <v>68</v>
      </c>
      <c r="B213" s="246" t="s">
        <v>603</v>
      </c>
      <c r="C213" s="44" t="s">
        <v>568</v>
      </c>
      <c r="D213" s="68"/>
      <c r="E213" s="69" t="s">
        <v>135</v>
      </c>
      <c r="F213" s="69" t="s">
        <v>135</v>
      </c>
      <c r="G213" s="69" t="s">
        <v>135</v>
      </c>
      <c r="H213" s="68" t="s">
        <v>135</v>
      </c>
      <c r="I213" s="68"/>
      <c r="J213" s="70" t="s">
        <v>135</v>
      </c>
      <c r="K213" s="70"/>
      <c r="L213" s="69" t="s">
        <v>135</v>
      </c>
      <c r="M213" s="69" t="s">
        <v>135</v>
      </c>
      <c r="N213" s="69" t="s">
        <v>135</v>
      </c>
    </row>
    <row r="214" spans="1:17" ht="26.4" x14ac:dyDescent="0.25">
      <c r="A214" s="183"/>
      <c r="B214" s="250" t="s">
        <v>72</v>
      </c>
      <c r="C214" s="187" t="s">
        <v>166</v>
      </c>
      <c r="D214" s="185"/>
      <c r="F214" s="4" t="s">
        <v>135</v>
      </c>
      <c r="G214" s="4" t="s">
        <v>135</v>
      </c>
      <c r="H214" s="68"/>
      <c r="I214" s="68"/>
      <c r="J214" s="9" t="s">
        <v>135</v>
      </c>
      <c r="K214" s="70"/>
      <c r="L214" s="196" t="s">
        <v>477</v>
      </c>
      <c r="M214" s="196" t="s">
        <v>362</v>
      </c>
      <c r="N214" s="4" t="s">
        <v>135</v>
      </c>
    </row>
    <row r="215" spans="1:17" ht="52.8" x14ac:dyDescent="0.25">
      <c r="A215" s="210" t="s">
        <v>68</v>
      </c>
      <c r="B215" s="248" t="s">
        <v>71</v>
      </c>
      <c r="C215" s="26" t="s">
        <v>588</v>
      </c>
      <c r="D215" s="213" t="s">
        <v>554</v>
      </c>
      <c r="F215" s="4" t="s">
        <v>135</v>
      </c>
      <c r="G215" s="4" t="s">
        <v>135</v>
      </c>
      <c r="H215" s="1" t="s">
        <v>135</v>
      </c>
      <c r="I215" s="68"/>
      <c r="J215" s="9" t="s">
        <v>135</v>
      </c>
      <c r="K215" s="70"/>
      <c r="L215" s="4" t="s">
        <v>567</v>
      </c>
      <c r="M215" s="4" t="s">
        <v>362</v>
      </c>
      <c r="N215" s="4" t="s">
        <v>135</v>
      </c>
    </row>
    <row r="216" spans="1:17" ht="26.4" x14ac:dyDescent="0.25">
      <c r="A216" s="183"/>
      <c r="B216" s="249" t="s">
        <v>72</v>
      </c>
      <c r="C216" s="187" t="s">
        <v>296</v>
      </c>
      <c r="D216" s="185"/>
      <c r="E216" s="4" t="s">
        <v>135</v>
      </c>
      <c r="F216" s="4" t="s">
        <v>135</v>
      </c>
      <c r="G216" s="4" t="s">
        <v>135</v>
      </c>
      <c r="H216" s="68"/>
      <c r="I216" s="68"/>
      <c r="J216" s="9" t="s">
        <v>135</v>
      </c>
      <c r="K216" s="70"/>
      <c r="L216" s="196" t="s">
        <v>482</v>
      </c>
      <c r="M216" s="196" t="s">
        <v>483</v>
      </c>
      <c r="N216" s="4" t="s">
        <v>135</v>
      </c>
    </row>
    <row r="217" spans="1:17" ht="8.1" customHeight="1" x14ac:dyDescent="0.25">
      <c r="A217" s="68"/>
      <c r="B217" s="245"/>
      <c r="C217" s="190"/>
      <c r="D217" s="68"/>
      <c r="E217" s="68" t="s">
        <v>135</v>
      </c>
      <c r="F217" s="68" t="s">
        <v>135</v>
      </c>
      <c r="G217" s="68" t="s">
        <v>135</v>
      </c>
      <c r="H217" s="68" t="s">
        <v>135</v>
      </c>
      <c r="I217" s="68"/>
      <c r="J217" s="70" t="s">
        <v>135</v>
      </c>
      <c r="K217" s="70"/>
      <c r="L217" s="68" t="s">
        <v>135</v>
      </c>
      <c r="M217" s="68" t="s">
        <v>135</v>
      </c>
      <c r="N217" s="68" t="s">
        <v>135</v>
      </c>
    </row>
    <row r="218" spans="1:17" ht="15.6" x14ac:dyDescent="0.25">
      <c r="A218" s="18" t="s">
        <v>69</v>
      </c>
      <c r="B218" s="241" t="s">
        <v>602</v>
      </c>
      <c r="C218" s="193" t="s">
        <v>569</v>
      </c>
      <c r="D218" s="19"/>
      <c r="E218" s="66" t="s">
        <v>268</v>
      </c>
      <c r="F218" s="22"/>
      <c r="G218" s="22"/>
      <c r="H218" s="21" t="s">
        <v>135</v>
      </c>
      <c r="I218" s="65">
        <f>IF(I230&gt;8,8,I230)</f>
        <v>0</v>
      </c>
      <c r="J218" s="21" t="s">
        <v>135</v>
      </c>
      <c r="K218" s="70"/>
      <c r="L218" s="66" t="s">
        <v>268</v>
      </c>
      <c r="M218" s="22"/>
      <c r="N218" s="22"/>
      <c r="P218" s="1"/>
      <c r="Q218" s="1"/>
    </row>
    <row r="219" spans="1:17" ht="30.6" x14ac:dyDescent="0.25">
      <c r="A219" s="127"/>
      <c r="B219" s="251" t="s">
        <v>93</v>
      </c>
      <c r="C219" s="197" t="s">
        <v>570</v>
      </c>
      <c r="D219" s="185">
        <v>8</v>
      </c>
      <c r="E219" s="68"/>
      <c r="F219" s="68"/>
      <c r="G219" s="68"/>
      <c r="H219" s="68"/>
      <c r="I219" s="128">
        <f>IF(I230&gt;8,8,I230)</f>
        <v>0</v>
      </c>
      <c r="J219" s="70" t="s">
        <v>135</v>
      </c>
      <c r="K219" s="70"/>
      <c r="L219" s="68"/>
      <c r="M219" s="68"/>
      <c r="N219" s="153" t="s">
        <v>484</v>
      </c>
    </row>
    <row r="220" spans="1:17" x14ac:dyDescent="0.25">
      <c r="A220" s="64" t="s">
        <v>130</v>
      </c>
      <c r="B220" s="244" t="s">
        <v>93</v>
      </c>
      <c r="C220" s="194" t="s">
        <v>277</v>
      </c>
      <c r="D220" s="68"/>
      <c r="E220" s="4" t="s">
        <v>135</v>
      </c>
      <c r="F220" s="4" t="s">
        <v>135</v>
      </c>
      <c r="G220" s="4" t="s">
        <v>135</v>
      </c>
      <c r="H220" s="68"/>
      <c r="I220" s="1">
        <v>0</v>
      </c>
      <c r="J220" s="9" t="s">
        <v>135</v>
      </c>
      <c r="K220" s="70"/>
      <c r="L220" s="4" t="s">
        <v>485</v>
      </c>
      <c r="M220" s="4" t="s">
        <v>486</v>
      </c>
      <c r="N220" s="4" t="s">
        <v>135</v>
      </c>
    </row>
    <row r="221" spans="1:17" x14ac:dyDescent="0.25">
      <c r="A221" s="64" t="s">
        <v>131</v>
      </c>
      <c r="B221" s="244" t="s">
        <v>93</v>
      </c>
      <c r="C221" s="194" t="s">
        <v>278</v>
      </c>
      <c r="D221" s="68"/>
      <c r="E221" s="4" t="s">
        <v>135</v>
      </c>
      <c r="F221" s="4" t="s">
        <v>135</v>
      </c>
      <c r="G221" s="4" t="s">
        <v>135</v>
      </c>
      <c r="H221" s="68"/>
      <c r="I221" s="1">
        <v>0</v>
      </c>
      <c r="J221" s="9" t="s">
        <v>135</v>
      </c>
      <c r="K221" s="70"/>
      <c r="L221" s="4" t="s">
        <v>485</v>
      </c>
      <c r="M221" s="4" t="s">
        <v>486</v>
      </c>
      <c r="N221" s="4" t="s">
        <v>135</v>
      </c>
    </row>
    <row r="222" spans="1:17" x14ac:dyDescent="0.25">
      <c r="A222" s="64" t="s">
        <v>132</v>
      </c>
      <c r="B222" s="244" t="s">
        <v>93</v>
      </c>
      <c r="C222" s="194" t="s">
        <v>279</v>
      </c>
      <c r="D222" s="68"/>
      <c r="E222" s="4" t="s">
        <v>135</v>
      </c>
      <c r="F222" s="4" t="s">
        <v>135</v>
      </c>
      <c r="G222" s="4" t="s">
        <v>135</v>
      </c>
      <c r="H222" s="68"/>
      <c r="I222" s="1">
        <v>0</v>
      </c>
      <c r="J222" s="9" t="s">
        <v>135</v>
      </c>
      <c r="K222" s="70"/>
      <c r="L222" s="4" t="s">
        <v>485</v>
      </c>
      <c r="M222" s="4" t="s">
        <v>486</v>
      </c>
      <c r="N222" s="4" t="s">
        <v>135</v>
      </c>
    </row>
    <row r="223" spans="1:17" x14ac:dyDescent="0.25">
      <c r="A223" s="64" t="s">
        <v>133</v>
      </c>
      <c r="B223" s="244" t="s">
        <v>93</v>
      </c>
      <c r="C223" s="194" t="s">
        <v>280</v>
      </c>
      <c r="D223" s="68"/>
      <c r="E223" s="4" t="s">
        <v>135</v>
      </c>
      <c r="F223" s="4" t="s">
        <v>135</v>
      </c>
      <c r="G223" s="4" t="s">
        <v>135</v>
      </c>
      <c r="H223" s="68"/>
      <c r="I223" s="1">
        <v>0</v>
      </c>
      <c r="J223" s="9" t="s">
        <v>135</v>
      </c>
      <c r="K223" s="70"/>
      <c r="L223" s="4" t="s">
        <v>485</v>
      </c>
      <c r="M223" s="4" t="s">
        <v>486</v>
      </c>
      <c r="N223" s="4" t="s">
        <v>135</v>
      </c>
    </row>
    <row r="224" spans="1:17" x14ac:dyDescent="0.25">
      <c r="A224" s="64" t="s">
        <v>134</v>
      </c>
      <c r="B224" s="244" t="s">
        <v>93</v>
      </c>
      <c r="C224" s="194" t="s">
        <v>281</v>
      </c>
      <c r="D224" s="68"/>
      <c r="E224" s="4" t="s">
        <v>135</v>
      </c>
      <c r="F224" s="4" t="s">
        <v>135</v>
      </c>
      <c r="G224" s="4" t="s">
        <v>135</v>
      </c>
      <c r="H224" s="68"/>
      <c r="I224" s="1">
        <v>0</v>
      </c>
      <c r="J224" s="9" t="s">
        <v>135</v>
      </c>
      <c r="K224" s="70"/>
      <c r="L224" s="4" t="s">
        <v>485</v>
      </c>
      <c r="M224" s="4" t="s">
        <v>486</v>
      </c>
      <c r="N224" s="4" t="s">
        <v>135</v>
      </c>
    </row>
    <row r="225" spans="1:14" x14ac:dyDescent="0.25">
      <c r="A225" s="64" t="s">
        <v>258</v>
      </c>
      <c r="B225" s="244" t="s">
        <v>93</v>
      </c>
      <c r="C225" s="194" t="s">
        <v>282</v>
      </c>
      <c r="D225" s="68"/>
      <c r="H225" s="68"/>
      <c r="I225" s="1">
        <v>0</v>
      </c>
      <c r="J225" s="9" t="s">
        <v>135</v>
      </c>
      <c r="K225" s="70"/>
      <c r="L225" s="4" t="s">
        <v>485</v>
      </c>
      <c r="M225" s="4" t="s">
        <v>486</v>
      </c>
    </row>
    <row r="226" spans="1:14" x14ac:dyDescent="0.25">
      <c r="A226" s="64" t="s">
        <v>259</v>
      </c>
      <c r="B226" s="244" t="s">
        <v>93</v>
      </c>
      <c r="C226" s="194" t="s">
        <v>283</v>
      </c>
      <c r="D226" s="68"/>
      <c r="H226" s="68"/>
      <c r="I226" s="1">
        <v>0</v>
      </c>
      <c r="J226" s="9" t="s">
        <v>135</v>
      </c>
      <c r="K226" s="70"/>
      <c r="L226" s="4" t="s">
        <v>485</v>
      </c>
      <c r="M226" s="4" t="s">
        <v>486</v>
      </c>
    </row>
    <row r="227" spans="1:14" x14ac:dyDescent="0.25">
      <c r="A227" s="64" t="s">
        <v>260</v>
      </c>
      <c r="B227" s="244" t="s">
        <v>93</v>
      </c>
      <c r="C227" s="194" t="s">
        <v>284</v>
      </c>
      <c r="D227" s="68"/>
      <c r="H227" s="68"/>
      <c r="I227" s="1">
        <v>0</v>
      </c>
      <c r="J227" s="9" t="s">
        <v>135</v>
      </c>
      <c r="K227" s="70"/>
      <c r="L227" s="4" t="s">
        <v>485</v>
      </c>
      <c r="M227" s="4" t="s">
        <v>486</v>
      </c>
    </row>
    <row r="228" spans="1:14" x14ac:dyDescent="0.25">
      <c r="A228" s="64" t="s">
        <v>261</v>
      </c>
      <c r="B228" s="244" t="s">
        <v>93</v>
      </c>
      <c r="C228" s="194" t="s">
        <v>285</v>
      </c>
      <c r="D228" s="68"/>
      <c r="H228" s="68"/>
      <c r="I228" s="1">
        <v>0</v>
      </c>
      <c r="J228" s="9" t="s">
        <v>135</v>
      </c>
      <c r="K228" s="70"/>
      <c r="L228" s="4" t="s">
        <v>485</v>
      </c>
      <c r="M228" s="4" t="s">
        <v>486</v>
      </c>
    </row>
    <row r="229" spans="1:14" x14ac:dyDescent="0.25">
      <c r="A229" s="64" t="s">
        <v>262</v>
      </c>
      <c r="B229" s="244" t="s">
        <v>93</v>
      </c>
      <c r="C229" s="194" t="s">
        <v>286</v>
      </c>
      <c r="D229" s="68"/>
      <c r="H229" s="68"/>
      <c r="I229" s="1">
        <v>0</v>
      </c>
      <c r="J229" s="9" t="s">
        <v>135</v>
      </c>
      <c r="K229" s="70"/>
      <c r="L229" s="4" t="s">
        <v>485</v>
      </c>
      <c r="M229" s="4" t="s">
        <v>486</v>
      </c>
    </row>
    <row r="230" spans="1:14" x14ac:dyDescent="0.25">
      <c r="A230" s="68"/>
      <c r="B230" s="245"/>
      <c r="C230" s="68"/>
      <c r="D230" s="68"/>
      <c r="E230" s="68"/>
      <c r="F230" s="68"/>
      <c r="G230" s="68"/>
      <c r="H230" s="68"/>
      <c r="I230" s="68">
        <f>SUM(I220:I229)</f>
        <v>0</v>
      </c>
      <c r="J230" s="70" t="s">
        <v>135</v>
      </c>
      <c r="K230" s="70"/>
      <c r="L230" s="68"/>
      <c r="M230" s="68"/>
      <c r="N230" s="68"/>
    </row>
    <row r="233" spans="1:14" ht="17.399999999999999" x14ac:dyDescent="0.25">
      <c r="A233" s="89"/>
      <c r="B233" s="252" t="s">
        <v>246</v>
      </c>
      <c r="C233" s="125"/>
      <c r="D233" s="97"/>
      <c r="E233" s="97"/>
      <c r="F233" s="124"/>
      <c r="G233" s="111" t="s">
        <v>571</v>
      </c>
    </row>
    <row r="234" spans="1:14" ht="15.6" x14ac:dyDescent="0.25">
      <c r="A234" s="122"/>
      <c r="C234" s="119" t="s">
        <v>243</v>
      </c>
      <c r="D234" s="211">
        <f>H5</f>
        <v>0</v>
      </c>
      <c r="E234" s="117" t="s">
        <v>239</v>
      </c>
      <c r="F234" s="118" t="s">
        <v>247</v>
      </c>
      <c r="G234" s="124"/>
      <c r="H234" s="171"/>
      <c r="I234" s="175" t="s">
        <v>489</v>
      </c>
      <c r="J234" s="171"/>
      <c r="K234" s="102"/>
    </row>
    <row r="235" spans="1:14" ht="17.399999999999999" x14ac:dyDescent="0.25">
      <c r="A235" s="122"/>
      <c r="D235" s="114" t="s">
        <v>240</v>
      </c>
      <c r="E235" s="116">
        <f>H4</f>
        <v>0</v>
      </c>
      <c r="F235" s="116">
        <f>I4+I218</f>
        <v>0</v>
      </c>
      <c r="G235" s="124"/>
      <c r="H235" s="171"/>
      <c r="I235" s="169" t="s">
        <v>494</v>
      </c>
      <c r="J235" s="170" t="s">
        <v>492</v>
      </c>
      <c r="K235" s="102"/>
    </row>
    <row r="236" spans="1:14" ht="17.399999999999999" x14ac:dyDescent="0.25">
      <c r="A236" s="122"/>
      <c r="B236" s="253" t="s">
        <v>238</v>
      </c>
      <c r="C236" s="114" t="s">
        <v>237</v>
      </c>
      <c r="G236" s="124"/>
      <c r="H236" s="171"/>
      <c r="I236" s="49">
        <f>SUM(E238:E244)</f>
        <v>0</v>
      </c>
      <c r="J236" s="171">
        <f>SUM(F238:F244)</f>
        <v>0</v>
      </c>
      <c r="K236" s="102">
        <f>SUM(J238:J246)</f>
        <v>197</v>
      </c>
    </row>
    <row r="237" spans="1:14" x14ac:dyDescent="0.25">
      <c r="A237" s="122"/>
      <c r="B237" s="244" t="s">
        <v>241</v>
      </c>
      <c r="C237" s="237" t="s">
        <v>242</v>
      </c>
      <c r="D237" s="237"/>
      <c r="E237" s="121" t="s">
        <v>245</v>
      </c>
      <c r="G237" s="124"/>
    </row>
    <row r="238" spans="1:14" ht="15.6" x14ac:dyDescent="0.25">
      <c r="A238" s="122"/>
      <c r="B238" s="244" t="str">
        <f>A5</f>
        <v>2</v>
      </c>
      <c r="C238" s="237" t="str">
        <f>C5</f>
        <v xml:space="preserve">Programmverantwortung und –kommunikation  </v>
      </c>
      <c r="D238" s="237"/>
      <c r="E238" s="115">
        <f>P5</f>
        <v>0</v>
      </c>
      <c r="F238" s="134">
        <f>Q5</f>
        <v>0</v>
      </c>
      <c r="G238" s="124"/>
      <c r="H238" s="172">
        <f t="shared" ref="H238:H244" si="0">+F238/J238</f>
        <v>0</v>
      </c>
      <c r="I238" s="168">
        <v>5</v>
      </c>
      <c r="J238" s="1">
        <v>6</v>
      </c>
    </row>
    <row r="239" spans="1:14" ht="15.6" x14ac:dyDescent="0.25">
      <c r="A239" s="122"/>
      <c r="B239" s="244" t="str">
        <f>A19</f>
        <v>3</v>
      </c>
      <c r="C239" s="237" t="str">
        <f>C19</f>
        <v xml:space="preserve">Bildungsqualität und Qualitätsentwicklung  </v>
      </c>
      <c r="D239" s="237"/>
      <c r="E239" s="115">
        <f>P19</f>
        <v>0</v>
      </c>
      <c r="F239" s="134">
        <f>Q19</f>
        <v>0</v>
      </c>
      <c r="G239" s="124"/>
      <c r="H239" s="172">
        <f t="shared" si="0"/>
        <v>0</v>
      </c>
      <c r="I239" s="168">
        <v>7</v>
      </c>
      <c r="J239" s="1">
        <v>34</v>
      </c>
    </row>
    <row r="240" spans="1:14" ht="15.6" x14ac:dyDescent="0.25">
      <c r="A240" s="122"/>
      <c r="B240" s="244" t="str">
        <f>A50</f>
        <v>4</v>
      </c>
      <c r="C240" s="237" t="str">
        <f>C50</f>
        <v xml:space="preserve">Bildung für nachhaltige Entwicklung  </v>
      </c>
      <c r="D240" s="237"/>
      <c r="E240" s="115">
        <f>P50</f>
        <v>0</v>
      </c>
      <c r="F240" s="134">
        <f>Q50</f>
        <v>0</v>
      </c>
      <c r="G240" s="124"/>
      <c r="H240" s="172">
        <f t="shared" si="0"/>
        <v>0</v>
      </c>
      <c r="I240" s="168">
        <v>8</v>
      </c>
      <c r="J240" s="1">
        <v>20</v>
      </c>
    </row>
    <row r="241" spans="1:11" ht="15.6" x14ac:dyDescent="0.25">
      <c r="A241" s="122"/>
      <c r="B241" s="244" t="str">
        <f>A76</f>
        <v>5</v>
      </c>
      <c r="C241" s="237" t="str">
        <f>C76</f>
        <v xml:space="preserve">Umwelt- und Klimaschutz  </v>
      </c>
      <c r="D241" s="237"/>
      <c r="E241" s="115">
        <f>P76</f>
        <v>0</v>
      </c>
      <c r="F241" s="134">
        <f>Q76</f>
        <v>0</v>
      </c>
      <c r="G241" s="124"/>
      <c r="H241" s="172">
        <f t="shared" si="0"/>
        <v>0</v>
      </c>
      <c r="I241" s="168">
        <v>11</v>
      </c>
      <c r="J241" s="1">
        <v>29</v>
      </c>
    </row>
    <row r="242" spans="1:11" ht="15.6" x14ac:dyDescent="0.25">
      <c r="A242" s="122"/>
      <c r="B242" s="244" t="str">
        <f>A109</f>
        <v>6</v>
      </c>
      <c r="C242" s="237" t="str">
        <f>C109</f>
        <v xml:space="preserve">Gesundheitsförderung und Ernährung  </v>
      </c>
      <c r="D242" s="237"/>
      <c r="E242" s="115">
        <f>P109</f>
        <v>0</v>
      </c>
      <c r="F242" s="134">
        <f>Q109</f>
        <v>0</v>
      </c>
      <c r="G242" s="124"/>
      <c r="H242" s="172">
        <f t="shared" si="0"/>
        <v>0</v>
      </c>
      <c r="I242" s="168">
        <v>14</v>
      </c>
      <c r="J242" s="1">
        <v>53</v>
      </c>
    </row>
    <row r="243" spans="1:11" ht="15.6" x14ac:dyDescent="0.25">
      <c r="A243" s="122"/>
      <c r="B243" s="244" t="str">
        <f>A158</f>
        <v>7</v>
      </c>
      <c r="C243" s="237" t="str">
        <f>C158</f>
        <v xml:space="preserve">Beschaffung  </v>
      </c>
      <c r="D243" s="237"/>
      <c r="E243" s="115">
        <f>P158</f>
        <v>0</v>
      </c>
      <c r="F243" s="134">
        <f>Q158</f>
        <v>0</v>
      </c>
      <c r="G243" s="124"/>
      <c r="H243" s="172">
        <f t="shared" si="0"/>
        <v>0</v>
      </c>
      <c r="I243" s="168">
        <v>9</v>
      </c>
      <c r="J243" s="1">
        <v>13</v>
      </c>
    </row>
    <row r="244" spans="1:11" ht="15.6" x14ac:dyDescent="0.25">
      <c r="A244" s="122"/>
      <c r="B244" s="244" t="str">
        <f>A185</f>
        <v>8</v>
      </c>
      <c r="C244" s="237" t="str">
        <f>C185</f>
        <v xml:space="preserve">Bauliche Gegebenheiten, Gebäudemanagement, Umfeld des Kindergartens </v>
      </c>
      <c r="D244" s="237"/>
      <c r="E244" s="115">
        <f>P185</f>
        <v>0</v>
      </c>
      <c r="F244" s="134">
        <f>Q185</f>
        <v>0</v>
      </c>
      <c r="G244" s="124"/>
      <c r="H244" s="172">
        <f t="shared" si="0"/>
        <v>0</v>
      </c>
      <c r="I244" s="168">
        <v>6</v>
      </c>
      <c r="J244" s="1">
        <v>34</v>
      </c>
    </row>
    <row r="245" spans="1:11" ht="15.6" x14ac:dyDescent="0.25">
      <c r="A245" s="122"/>
      <c r="B245" s="244" t="str">
        <f>A218</f>
        <v>9</v>
      </c>
      <c r="C245" s="238" t="str">
        <f>C218</f>
        <v xml:space="preserve">Bonuspunkte für die besten Eigeninitiativen  </v>
      </c>
      <c r="D245" s="238"/>
      <c r="E245" s="144" t="s">
        <v>596</v>
      </c>
      <c r="F245" s="135">
        <f>I218</f>
        <v>0</v>
      </c>
      <c r="G245" s="124"/>
      <c r="I245" s="166">
        <f>SUM(I238:I244)</f>
        <v>60</v>
      </c>
      <c r="J245" s="9" t="s">
        <v>493</v>
      </c>
    </row>
    <row r="246" spans="1:11" x14ac:dyDescent="0.25">
      <c r="A246" s="122"/>
      <c r="B246" s="244" t="str">
        <f>A220</f>
        <v>Bon 01</v>
      </c>
      <c r="C246" s="126" t="str">
        <f>C220</f>
        <v>[ Beschreibung der Eigeninitiative als Kurztitel, # 1 ]</v>
      </c>
      <c r="D246" s="212"/>
      <c r="E246" s="120" t="s">
        <v>244</v>
      </c>
      <c r="F246" s="136">
        <f>I220</f>
        <v>0</v>
      </c>
      <c r="G246" s="124"/>
      <c r="I246" s="173" t="s">
        <v>93</v>
      </c>
      <c r="J246" s="174">
        <v>8</v>
      </c>
    </row>
    <row r="247" spans="1:11" ht="15.6" x14ac:dyDescent="0.25">
      <c r="A247" s="122"/>
      <c r="B247" s="244" t="str">
        <f t="shared" ref="B247:B250" si="1">A221</f>
        <v>Bon 02</v>
      </c>
      <c r="C247" s="126" t="str">
        <f t="shared" ref="C247:C255" si="2">C221</f>
        <v>[ Beschreibung der Eigeninitiative als Kurztitel, # 2 ]</v>
      </c>
      <c r="D247" s="212"/>
      <c r="E247" s="120" t="s">
        <v>244</v>
      </c>
      <c r="F247" s="136">
        <f t="shared" ref="F247:F250" si="3">I221</f>
        <v>0</v>
      </c>
      <c r="G247" s="124"/>
      <c r="J247" s="175" t="s">
        <v>597</v>
      </c>
      <c r="K247" s="102"/>
    </row>
    <row r="248" spans="1:11" ht="15.6" x14ac:dyDescent="0.25">
      <c r="A248" s="122"/>
      <c r="B248" s="244" t="str">
        <f t="shared" si="1"/>
        <v>Bon 03</v>
      </c>
      <c r="C248" s="126" t="str">
        <f t="shared" si="2"/>
        <v>[ Beschreibung der Eigeninitiative als Kurztitel, # 3 ]</v>
      </c>
      <c r="D248" s="212"/>
      <c r="E248" s="120" t="s">
        <v>244</v>
      </c>
      <c r="F248" s="136">
        <f t="shared" si="3"/>
        <v>0</v>
      </c>
      <c r="G248" s="124"/>
      <c r="H248" s="171"/>
      <c r="I248" s="199" t="s">
        <v>598</v>
      </c>
      <c r="J248" s="9">
        <v>60</v>
      </c>
      <c r="K248" s="200">
        <f>+F$235-J248</f>
        <v>-60</v>
      </c>
    </row>
    <row r="249" spans="1:11" ht="15.6" x14ac:dyDescent="0.25">
      <c r="A249" s="122"/>
      <c r="B249" s="244" t="str">
        <f t="shared" si="1"/>
        <v>Bon 04</v>
      </c>
      <c r="C249" s="126" t="str">
        <f t="shared" si="2"/>
        <v>[ Beschreibung der Eigeninitiative als Kurztitel, # 4 ]</v>
      </c>
      <c r="D249" s="212"/>
      <c r="E249" s="120" t="s">
        <v>244</v>
      </c>
      <c r="F249" s="136">
        <f t="shared" si="3"/>
        <v>0</v>
      </c>
      <c r="G249" s="124"/>
      <c r="H249" s="171"/>
      <c r="I249" s="199" t="s">
        <v>599</v>
      </c>
      <c r="J249" s="9">
        <v>80</v>
      </c>
      <c r="K249" s="200">
        <f>+F$235-J249</f>
        <v>-80</v>
      </c>
    </row>
    <row r="250" spans="1:11" x14ac:dyDescent="0.25">
      <c r="A250" s="122"/>
      <c r="B250" s="244" t="str">
        <f t="shared" si="1"/>
        <v>Bon 05</v>
      </c>
      <c r="C250" s="126" t="str">
        <f t="shared" si="2"/>
        <v>[ Beschreibung der Eigeninitiative als Kurztitel, # 5 ]</v>
      </c>
      <c r="D250" s="212"/>
      <c r="E250" s="120" t="s">
        <v>244</v>
      </c>
      <c r="F250" s="136">
        <f t="shared" si="3"/>
        <v>0</v>
      </c>
      <c r="G250" s="124"/>
    </row>
    <row r="251" spans="1:11" x14ac:dyDescent="0.25">
      <c r="A251" s="122"/>
      <c r="B251" s="244" t="str">
        <f t="shared" ref="B251:B255" si="4">A225</f>
        <v>Bon 06</v>
      </c>
      <c r="C251" s="126" t="str">
        <f t="shared" si="2"/>
        <v>[ Beschreibung der Eigeninitiative als Kurztitel, # 6 ]</v>
      </c>
      <c r="D251" s="212"/>
      <c r="E251" s="120" t="s">
        <v>244</v>
      </c>
      <c r="F251" s="136">
        <f t="shared" ref="F251:F255" si="5">I225</f>
        <v>0</v>
      </c>
      <c r="G251" s="124"/>
    </row>
    <row r="252" spans="1:11" x14ac:dyDescent="0.25">
      <c r="A252" s="122"/>
      <c r="B252" s="244" t="str">
        <f t="shared" si="4"/>
        <v>Bon 07</v>
      </c>
      <c r="C252" s="126" t="str">
        <f t="shared" si="2"/>
        <v>[ Beschreibung der Eigeninitiative als Kurztitel, # 7 ]</v>
      </c>
      <c r="D252" s="212"/>
      <c r="E252" s="120" t="s">
        <v>244</v>
      </c>
      <c r="F252" s="136">
        <f t="shared" si="5"/>
        <v>0</v>
      </c>
      <c r="G252" s="124"/>
    </row>
    <row r="253" spans="1:11" x14ac:dyDescent="0.25">
      <c r="A253" s="122"/>
      <c r="B253" s="244" t="str">
        <f t="shared" si="4"/>
        <v>Bon 08</v>
      </c>
      <c r="C253" s="126" t="str">
        <f t="shared" si="2"/>
        <v>[ Beschreibung der Eigeninitiative als Kurztitel, # 8 ]</v>
      </c>
      <c r="D253" s="212"/>
      <c r="E253" s="120" t="s">
        <v>244</v>
      </c>
      <c r="F253" s="136">
        <f t="shared" si="5"/>
        <v>0</v>
      </c>
      <c r="G253" s="124"/>
    </row>
    <row r="254" spans="1:11" x14ac:dyDescent="0.25">
      <c r="A254" s="122"/>
      <c r="B254" s="244" t="str">
        <f t="shared" si="4"/>
        <v>Bon 09</v>
      </c>
      <c r="C254" s="126" t="str">
        <f t="shared" si="2"/>
        <v>[ Beschreibung der Eigeninitiative als Kurztitel, # 9 ]</v>
      </c>
      <c r="D254" s="212"/>
      <c r="E254" s="120" t="s">
        <v>244</v>
      </c>
      <c r="F254" s="136">
        <f t="shared" si="5"/>
        <v>0</v>
      </c>
      <c r="G254" s="124"/>
    </row>
    <row r="255" spans="1:11" x14ac:dyDescent="0.25">
      <c r="A255" s="122"/>
      <c r="B255" s="244" t="str">
        <f t="shared" si="4"/>
        <v>Bon 10</v>
      </c>
      <c r="C255" s="126" t="str">
        <f t="shared" si="2"/>
        <v>[ Beschreibung der Eigeninitiative als Kurztitel, # 10 ]</v>
      </c>
      <c r="D255" s="212"/>
      <c r="E255" s="120" t="s">
        <v>244</v>
      </c>
      <c r="F255" s="136">
        <f t="shared" si="5"/>
        <v>0</v>
      </c>
      <c r="G255" s="124"/>
    </row>
    <row r="256" spans="1:11" x14ac:dyDescent="0.25">
      <c r="A256" s="122"/>
      <c r="B256" s="254"/>
      <c r="C256" s="84"/>
      <c r="D256" s="123"/>
      <c r="E256" s="124"/>
      <c r="F256" s="124"/>
      <c r="G256" s="124"/>
    </row>
    <row r="257" spans="2:2" x14ac:dyDescent="0.25">
      <c r="B257" s="255"/>
    </row>
    <row r="258" spans="2:2" x14ac:dyDescent="0.25">
      <c r="B258" s="255"/>
    </row>
    <row r="259" spans="2:2" x14ac:dyDescent="0.25">
      <c r="B259" s="255"/>
    </row>
    <row r="260" spans="2:2" x14ac:dyDescent="0.25">
      <c r="B260" s="255"/>
    </row>
  </sheetData>
  <sheetProtection algorithmName="SHA-512" hashValue="qOKkaSaXf/QAk1H3QhN81c/kK4x0JB7zlqzAXuvuRDwgljokVy6OVrXaKKCVFRrvzAHRN5E9ryFYZG72hhyvBg==" saltValue="xbMW+sM419S8wBcdEqLFQA==" spinCount="100000" sheet="1" formatCells="0" insertHyperlinks="0" autoFilter="0"/>
  <autoFilter ref="A3:J230" xr:uid="{00000000-0009-0000-0000-000001000000}"/>
  <mergeCells count="10">
    <mergeCell ref="L4:M4"/>
    <mergeCell ref="C242:D242"/>
    <mergeCell ref="C243:D243"/>
    <mergeCell ref="C244:D244"/>
    <mergeCell ref="C245:D245"/>
    <mergeCell ref="C237:D237"/>
    <mergeCell ref="C238:D238"/>
    <mergeCell ref="C239:D239"/>
    <mergeCell ref="C240:D240"/>
    <mergeCell ref="C241:D241"/>
  </mergeCells>
  <phoneticPr fontId="0" type="noConversion"/>
  <dataValidations count="1">
    <dataValidation allowBlank="1" showDropDown="1" showInputMessage="1" showErrorMessage="1" sqref="G1 G136:G137 E237:E1048576 G7 G185 C234 G233 E220:E234 F234 F236:F1048576 F220:F232 N136:N137 L7:N7 M5:M6 N1:N2 L11:M22 L32:M33 L8:M9 N185 L220:M1048576 M1:M3 L1:L6 L24:M26 L28:M30 L35:M218 E1:F218" xr:uid="{00000000-0002-0000-0100-000000000000}"/>
  </dataValidations>
  <hyperlinks>
    <hyperlink ref="N56" r:id="rId1" xr:uid="{00000000-0004-0000-0100-000000000000}"/>
    <hyperlink ref="N105" r:id="rId2" xr:uid="{00000000-0004-0000-0100-000001000000}"/>
    <hyperlink ref="N195" r:id="rId3" xr:uid="{00000000-0004-0000-0100-000002000000}"/>
  </hyperlinks>
  <printOptions horizontalCentered="1" verticalCentered="1" headings="1" gridLines="1"/>
  <pageMargins left="0.19685039370078741" right="0.19685039370078741" top="0.59055118110236227" bottom="0.59055118110236227" header="0.31496062992125984" footer="0.31496062992125984"/>
  <pageSetup paperSize="9" scale="63" orientation="landscape" r:id="rId4"/>
  <headerFooter alignWithMargins="0">
    <oddHeader>&amp;L&amp;F&amp;C&amp;"Arial,Fett"&amp;12 &amp;A &amp;R&amp;D</oddHeader>
    <oddFooter>&amp;L&amp;"Arial,Fett"Österreichisches Umweltzeichen &amp;"Arial,Standard" /&amp;"Arial,Fett"  VKI &amp;"Arial,Standard"Verein für Konsumenteninformation&amp;CSeite &amp;P von &amp;N</oddFooter>
  </headerFooter>
  <rowBreaks count="8" manualBreakCount="8">
    <brk id="18" max="8" man="1"/>
    <brk id="49" max="8" man="1"/>
    <brk id="75" max="8" man="1"/>
    <brk id="108" max="8" man="1"/>
    <brk id="141" max="16383" man="1"/>
    <brk id="157" max="8" man="1"/>
    <brk id="184" max="8" man="1"/>
    <brk id="217" max="8" man="1"/>
  </rowBreaks>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28"/>
  <sheetViews>
    <sheetView zoomScale="90" zoomScaleNormal="90" workbookViewId="0">
      <pane ySplit="2" topLeftCell="A3" activePane="bottomLeft" state="frozen"/>
      <selection pane="bottomLeft" activeCell="E5" sqref="E5:G5"/>
    </sheetView>
  </sheetViews>
  <sheetFormatPr baseColWidth="10" defaultColWidth="11.5546875" defaultRowHeight="15" x14ac:dyDescent="0.25"/>
  <cols>
    <col min="1" max="1" width="6.6640625" style="160" customWidth="1"/>
    <col min="2" max="2" width="8.6640625" style="159" customWidth="1"/>
    <col min="3" max="3" width="56.6640625" style="161" customWidth="1"/>
    <col min="4" max="4" width="9.88671875" style="162" customWidth="1"/>
    <col min="5" max="6" width="48.6640625" style="158" customWidth="1"/>
    <col min="7" max="7" width="62.6640625" style="158" customWidth="1"/>
    <col min="8" max="16384" width="11.5546875" style="157"/>
  </cols>
  <sheetData>
    <row r="1" spans="1:7" ht="78" x14ac:dyDescent="0.25">
      <c r="A1" s="131" t="s">
        <v>167</v>
      </c>
      <c r="B1" s="131" t="s">
        <v>70</v>
      </c>
      <c r="C1" s="129" t="s">
        <v>572</v>
      </c>
      <c r="D1" s="130" t="s">
        <v>488</v>
      </c>
      <c r="E1" s="12" t="s">
        <v>302</v>
      </c>
      <c r="F1" s="12" t="s">
        <v>519</v>
      </c>
      <c r="G1" s="150" t="s">
        <v>303</v>
      </c>
    </row>
    <row r="2" spans="1:7" ht="15.6" x14ac:dyDescent="0.25">
      <c r="A2" s="13" t="s">
        <v>112</v>
      </c>
      <c r="B2" s="14"/>
      <c r="C2" s="15"/>
      <c r="D2" s="132">
        <f>SUM(D3:D217)</f>
        <v>197</v>
      </c>
      <c r="E2" s="235" t="s">
        <v>304</v>
      </c>
      <c r="F2" s="236"/>
      <c r="G2" s="12"/>
    </row>
    <row r="3" spans="1:7" ht="15.6" x14ac:dyDescent="0.25">
      <c r="A3" s="18" t="s">
        <v>0</v>
      </c>
      <c r="B3" s="206" t="s">
        <v>602</v>
      </c>
      <c r="C3" s="20" t="s">
        <v>22</v>
      </c>
      <c r="D3" s="21"/>
      <c r="E3" s="22"/>
      <c r="F3" s="22"/>
      <c r="G3" s="22"/>
    </row>
    <row r="4" spans="1:7" x14ac:dyDescent="0.25">
      <c r="A4" s="10" t="s">
        <v>1</v>
      </c>
      <c r="B4" s="176" t="s">
        <v>603</v>
      </c>
      <c r="C4" s="17" t="s">
        <v>23</v>
      </c>
      <c r="D4" s="68"/>
      <c r="E4" s="69" t="s">
        <v>135</v>
      </c>
      <c r="F4" s="69" t="s">
        <v>135</v>
      </c>
      <c r="G4" s="69" t="s">
        <v>135</v>
      </c>
    </row>
    <row r="5" spans="1:7" ht="26.4" x14ac:dyDescent="0.25">
      <c r="A5" s="208" t="s">
        <v>1</v>
      </c>
      <c r="B5" s="202" t="s">
        <v>71</v>
      </c>
      <c r="C5" s="26" t="s">
        <v>271</v>
      </c>
      <c r="D5" s="68"/>
      <c r="E5" s="4" t="s">
        <v>305</v>
      </c>
      <c r="F5" s="151" t="s">
        <v>306</v>
      </c>
      <c r="G5" s="4" t="s">
        <v>520</v>
      </c>
    </row>
    <row r="6" spans="1:7" ht="26.4" x14ac:dyDescent="0.25">
      <c r="A6" s="208" t="s">
        <v>1</v>
      </c>
      <c r="B6" s="202" t="s">
        <v>71</v>
      </c>
      <c r="C6" s="26" t="s">
        <v>521</v>
      </c>
      <c r="D6" s="68"/>
      <c r="E6" s="151" t="s">
        <v>307</v>
      </c>
      <c r="F6" s="4" t="s">
        <v>522</v>
      </c>
      <c r="G6" s="4" t="s">
        <v>135</v>
      </c>
    </row>
    <row r="7" spans="1:7" x14ac:dyDescent="0.25">
      <c r="A7" s="208" t="s">
        <v>1</v>
      </c>
      <c r="B7" s="3" t="s">
        <v>72</v>
      </c>
      <c r="C7" s="25" t="s">
        <v>523</v>
      </c>
      <c r="D7" s="68">
        <v>2</v>
      </c>
      <c r="E7" s="4" t="s">
        <v>308</v>
      </c>
      <c r="F7" s="151" t="s">
        <v>309</v>
      </c>
      <c r="G7" s="4" t="s">
        <v>135</v>
      </c>
    </row>
    <row r="8" spans="1:7" x14ac:dyDescent="0.25">
      <c r="A8" s="68"/>
      <c r="B8" s="133"/>
      <c r="C8" s="68"/>
      <c r="D8" s="68"/>
      <c r="E8" s="68"/>
      <c r="F8" s="68"/>
      <c r="G8" s="68" t="s">
        <v>135</v>
      </c>
    </row>
    <row r="9" spans="1:7" x14ac:dyDescent="0.25">
      <c r="A9" s="10" t="s">
        <v>2</v>
      </c>
      <c r="B9" s="176" t="s">
        <v>603</v>
      </c>
      <c r="C9" s="17" t="s">
        <v>24</v>
      </c>
      <c r="D9" s="68"/>
      <c r="E9" s="69" t="s">
        <v>135</v>
      </c>
      <c r="F9" s="69" t="s">
        <v>135</v>
      </c>
      <c r="G9" s="69" t="s">
        <v>135</v>
      </c>
    </row>
    <row r="10" spans="1:7" ht="26.4" x14ac:dyDescent="0.25">
      <c r="A10" s="208" t="s">
        <v>2</v>
      </c>
      <c r="B10" s="202" t="s">
        <v>71</v>
      </c>
      <c r="C10" s="26" t="s">
        <v>590</v>
      </c>
      <c r="D10" s="68"/>
      <c r="E10" s="151" t="s">
        <v>307</v>
      </c>
      <c r="F10" s="4" t="s">
        <v>525</v>
      </c>
      <c r="G10" s="4" t="s">
        <v>526</v>
      </c>
    </row>
    <row r="11" spans="1:7" ht="26.4" x14ac:dyDescent="0.25">
      <c r="A11" s="208" t="s">
        <v>2</v>
      </c>
      <c r="B11" s="202" t="s">
        <v>71</v>
      </c>
      <c r="C11" s="26" t="s">
        <v>527</v>
      </c>
      <c r="D11" s="68"/>
      <c r="E11" s="4" t="s">
        <v>310</v>
      </c>
      <c r="F11" s="4" t="s">
        <v>528</v>
      </c>
      <c r="G11" s="4" t="s">
        <v>135</v>
      </c>
    </row>
    <row r="12" spans="1:7" ht="15.6" x14ac:dyDescent="0.25">
      <c r="A12" s="208" t="s">
        <v>2</v>
      </c>
      <c r="B12" s="202" t="s">
        <v>71</v>
      </c>
      <c r="C12" s="25" t="s">
        <v>529</v>
      </c>
      <c r="D12" s="68"/>
      <c r="E12" s="4" t="s">
        <v>311</v>
      </c>
      <c r="F12" s="4" t="s">
        <v>312</v>
      </c>
      <c r="G12" s="4" t="s">
        <v>135</v>
      </c>
    </row>
    <row r="13" spans="1:7" x14ac:dyDescent="0.25">
      <c r="A13" s="208" t="s">
        <v>2</v>
      </c>
      <c r="B13" s="3" t="s">
        <v>72</v>
      </c>
      <c r="C13" s="25" t="s">
        <v>196</v>
      </c>
      <c r="D13" s="68">
        <v>1</v>
      </c>
      <c r="E13" s="151" t="s">
        <v>307</v>
      </c>
      <c r="F13" s="4" t="s">
        <v>313</v>
      </c>
      <c r="G13" s="4" t="s">
        <v>314</v>
      </c>
    </row>
    <row r="14" spans="1:7" ht="26.4" x14ac:dyDescent="0.25">
      <c r="A14" s="208" t="s">
        <v>2</v>
      </c>
      <c r="B14" s="3" t="s">
        <v>72</v>
      </c>
      <c r="C14" s="25" t="s">
        <v>95</v>
      </c>
      <c r="D14" s="68">
        <v>1</v>
      </c>
      <c r="E14" s="151" t="s">
        <v>307</v>
      </c>
      <c r="F14" s="4" t="s">
        <v>315</v>
      </c>
      <c r="G14" s="4" t="s">
        <v>135</v>
      </c>
    </row>
    <row r="15" spans="1:7" ht="26.4" x14ac:dyDescent="0.25">
      <c r="A15" s="208" t="s">
        <v>2</v>
      </c>
      <c r="B15" s="3" t="s">
        <v>72</v>
      </c>
      <c r="C15" s="25" t="s">
        <v>530</v>
      </c>
      <c r="D15" s="68">
        <v>2</v>
      </c>
      <c r="E15" s="4" t="s">
        <v>316</v>
      </c>
      <c r="F15" s="4" t="s">
        <v>317</v>
      </c>
      <c r="G15" s="4" t="s">
        <v>318</v>
      </c>
    </row>
    <row r="16" spans="1:7" x14ac:dyDescent="0.25">
      <c r="A16" s="68"/>
      <c r="B16" s="133"/>
      <c r="C16" s="68"/>
      <c r="D16" s="68"/>
      <c r="E16" s="152" t="s">
        <v>135</v>
      </c>
      <c r="F16" s="152" t="s">
        <v>135</v>
      </c>
      <c r="G16" s="68" t="s">
        <v>135</v>
      </c>
    </row>
    <row r="17" spans="1:7" ht="15.6" x14ac:dyDescent="0.25">
      <c r="A17" s="18" t="s">
        <v>3</v>
      </c>
      <c r="B17" s="206" t="s">
        <v>602</v>
      </c>
      <c r="C17" s="20" t="s">
        <v>150</v>
      </c>
      <c r="D17" s="21"/>
      <c r="E17" s="22" t="s">
        <v>135</v>
      </c>
      <c r="F17" s="22" t="s">
        <v>135</v>
      </c>
      <c r="G17" s="22" t="s">
        <v>135</v>
      </c>
    </row>
    <row r="18" spans="1:7" x14ac:dyDescent="0.25">
      <c r="A18" s="10" t="s">
        <v>4</v>
      </c>
      <c r="B18" s="176" t="s">
        <v>603</v>
      </c>
      <c r="C18" s="17" t="s">
        <v>25</v>
      </c>
      <c r="D18" s="68"/>
      <c r="E18" s="69" t="s">
        <v>135</v>
      </c>
      <c r="F18" s="69" t="s">
        <v>135</v>
      </c>
      <c r="G18" s="69" t="s">
        <v>135</v>
      </c>
    </row>
    <row r="19" spans="1:7" ht="15.6" x14ac:dyDescent="0.25">
      <c r="A19" s="208" t="s">
        <v>4</v>
      </c>
      <c r="B19" s="202" t="s">
        <v>71</v>
      </c>
      <c r="C19" s="26" t="s">
        <v>73</v>
      </c>
      <c r="D19" s="68"/>
      <c r="E19" s="151" t="s">
        <v>307</v>
      </c>
      <c r="F19" s="4" t="s">
        <v>319</v>
      </c>
      <c r="G19" s="4" t="s">
        <v>320</v>
      </c>
    </row>
    <row r="20" spans="1:7" ht="15.6" x14ac:dyDescent="0.25">
      <c r="A20" s="208" t="s">
        <v>4</v>
      </c>
      <c r="B20" s="202" t="s">
        <v>71</v>
      </c>
      <c r="C20" s="25" t="s">
        <v>147</v>
      </c>
      <c r="D20" s="68"/>
      <c r="E20" s="151" t="s">
        <v>307</v>
      </c>
      <c r="F20" s="4" t="s">
        <v>321</v>
      </c>
      <c r="G20" s="4"/>
    </row>
    <row r="21" spans="1:7" x14ac:dyDescent="0.25">
      <c r="A21" s="68"/>
      <c r="B21" s="133"/>
      <c r="C21" s="68"/>
      <c r="D21" s="68"/>
      <c r="E21" s="68"/>
      <c r="F21" s="68"/>
      <c r="G21" s="68" t="s">
        <v>135</v>
      </c>
    </row>
    <row r="22" spans="1:7" x14ac:dyDescent="0.25">
      <c r="A22" s="10" t="s">
        <v>5</v>
      </c>
      <c r="B22" s="176" t="s">
        <v>603</v>
      </c>
      <c r="C22" s="17" t="s">
        <v>26</v>
      </c>
      <c r="D22" s="68"/>
      <c r="E22" s="69" t="s">
        <v>135</v>
      </c>
      <c r="F22" s="69" t="s">
        <v>135</v>
      </c>
      <c r="G22" s="69" t="s">
        <v>135</v>
      </c>
    </row>
    <row r="23" spans="1:7" ht="52.8" x14ac:dyDescent="0.25">
      <c r="A23" s="208" t="s">
        <v>5</v>
      </c>
      <c r="B23" s="202" t="s">
        <v>71</v>
      </c>
      <c r="C23" s="25" t="s">
        <v>176</v>
      </c>
      <c r="D23" s="68"/>
      <c r="E23" s="4" t="s">
        <v>322</v>
      </c>
      <c r="F23" s="4" t="s">
        <v>323</v>
      </c>
      <c r="G23" s="4" t="s">
        <v>324</v>
      </c>
    </row>
    <row r="24" spans="1:7" ht="26.4" x14ac:dyDescent="0.25">
      <c r="A24" s="208" t="s">
        <v>5</v>
      </c>
      <c r="B24" s="202" t="s">
        <v>71</v>
      </c>
      <c r="C24" s="25" t="s">
        <v>148</v>
      </c>
      <c r="D24" s="68"/>
      <c r="E24" s="151" t="s">
        <v>307</v>
      </c>
      <c r="F24" s="4" t="s">
        <v>325</v>
      </c>
      <c r="G24" s="4" t="s">
        <v>135</v>
      </c>
    </row>
    <row r="25" spans="1:7" x14ac:dyDescent="0.25">
      <c r="A25" s="68"/>
      <c r="B25" s="133"/>
      <c r="C25" s="68"/>
      <c r="D25" s="68"/>
      <c r="E25" s="68"/>
      <c r="F25" s="68"/>
      <c r="G25" s="68" t="s">
        <v>135</v>
      </c>
    </row>
    <row r="26" spans="1:7" ht="30" x14ac:dyDescent="0.25">
      <c r="A26" s="184" t="s">
        <v>604</v>
      </c>
      <c r="B26" s="207" t="s">
        <v>603</v>
      </c>
      <c r="C26" s="192" t="s">
        <v>510</v>
      </c>
      <c r="D26" s="68"/>
      <c r="E26" s="69" t="s">
        <v>135</v>
      </c>
      <c r="F26" s="69" t="s">
        <v>135</v>
      </c>
      <c r="G26" s="69" t="s">
        <v>135</v>
      </c>
    </row>
    <row r="27" spans="1:7" x14ac:dyDescent="0.25">
      <c r="A27" s="208" t="s">
        <v>604</v>
      </c>
      <c r="B27" s="3" t="s">
        <v>72</v>
      </c>
      <c r="C27" s="25" t="s">
        <v>511</v>
      </c>
      <c r="D27" s="68">
        <v>4</v>
      </c>
      <c r="E27" s="4" t="s">
        <v>326</v>
      </c>
      <c r="F27" s="4" t="s">
        <v>323</v>
      </c>
      <c r="G27" s="4" t="s">
        <v>135</v>
      </c>
    </row>
    <row r="28" spans="1:7" ht="39.6" x14ac:dyDescent="0.25">
      <c r="A28" s="210" t="s">
        <v>604</v>
      </c>
      <c r="B28" s="106" t="s">
        <v>72</v>
      </c>
      <c r="C28" s="188" t="s">
        <v>551</v>
      </c>
      <c r="D28" s="185">
        <v>2</v>
      </c>
      <c r="E28" s="4" t="s">
        <v>550</v>
      </c>
      <c r="F28" s="4" t="s">
        <v>553</v>
      </c>
      <c r="G28" s="4" t="s">
        <v>552</v>
      </c>
    </row>
    <row r="29" spans="1:7" x14ac:dyDescent="0.25">
      <c r="A29" s="68"/>
      <c r="B29" s="133"/>
      <c r="C29" s="68"/>
      <c r="D29" s="68"/>
      <c r="E29" s="68"/>
      <c r="F29" s="68"/>
      <c r="G29" s="68" t="s">
        <v>135</v>
      </c>
    </row>
    <row r="30" spans="1:7" x14ac:dyDescent="0.25">
      <c r="A30" s="10" t="s">
        <v>48</v>
      </c>
      <c r="B30" s="176" t="s">
        <v>603</v>
      </c>
      <c r="C30" s="17" t="s">
        <v>149</v>
      </c>
      <c r="D30" s="68"/>
      <c r="E30" s="69" t="s">
        <v>135</v>
      </c>
      <c r="F30" s="69" t="s">
        <v>135</v>
      </c>
      <c r="G30" s="69" t="s">
        <v>135</v>
      </c>
    </row>
    <row r="31" spans="1:7" x14ac:dyDescent="0.25">
      <c r="A31" s="208" t="s">
        <v>48</v>
      </c>
      <c r="B31" s="3" t="s">
        <v>72</v>
      </c>
      <c r="C31" s="47" t="s">
        <v>535</v>
      </c>
      <c r="D31" s="68">
        <v>2</v>
      </c>
      <c r="E31" s="4" t="s">
        <v>327</v>
      </c>
      <c r="F31" s="4" t="s">
        <v>328</v>
      </c>
      <c r="G31" s="4" t="s">
        <v>135</v>
      </c>
    </row>
    <row r="32" spans="1:7" x14ac:dyDescent="0.25">
      <c r="A32" s="68"/>
      <c r="B32" s="133"/>
      <c r="C32" s="68"/>
      <c r="D32" s="68"/>
      <c r="E32" s="68"/>
      <c r="F32" s="68"/>
      <c r="G32" s="68" t="s">
        <v>135</v>
      </c>
    </row>
    <row r="33" spans="1:7" x14ac:dyDescent="0.25">
      <c r="A33" s="10" t="s">
        <v>49</v>
      </c>
      <c r="B33" s="176" t="s">
        <v>603</v>
      </c>
      <c r="C33" s="17" t="s">
        <v>183</v>
      </c>
      <c r="D33" s="68"/>
      <c r="E33" s="69" t="s">
        <v>135</v>
      </c>
      <c r="F33" s="69" t="s">
        <v>135</v>
      </c>
      <c r="G33" s="69" t="s">
        <v>135</v>
      </c>
    </row>
    <row r="34" spans="1:7" ht="26.4" x14ac:dyDescent="0.25">
      <c r="A34" s="210" t="s">
        <v>49</v>
      </c>
      <c r="B34" s="202" t="s">
        <v>71</v>
      </c>
      <c r="C34" s="26" t="s">
        <v>557</v>
      </c>
      <c r="D34" s="68"/>
      <c r="E34" s="4" t="s">
        <v>329</v>
      </c>
      <c r="F34" s="4" t="s">
        <v>330</v>
      </c>
      <c r="G34" s="4" t="s">
        <v>331</v>
      </c>
    </row>
    <row r="35" spans="1:7" ht="26.4" x14ac:dyDescent="0.25">
      <c r="A35" s="208" t="s">
        <v>49</v>
      </c>
      <c r="B35" s="3" t="s">
        <v>72</v>
      </c>
      <c r="C35" s="26" t="s">
        <v>287</v>
      </c>
      <c r="D35" s="68">
        <v>2</v>
      </c>
      <c r="E35" s="151" t="s">
        <v>332</v>
      </c>
      <c r="F35" s="151" t="s">
        <v>332</v>
      </c>
      <c r="G35" s="4" t="s">
        <v>135</v>
      </c>
    </row>
    <row r="36" spans="1:7" x14ac:dyDescent="0.25">
      <c r="A36" s="208" t="s">
        <v>49</v>
      </c>
      <c r="B36" s="3" t="s">
        <v>72</v>
      </c>
      <c r="C36" s="25" t="s">
        <v>512</v>
      </c>
      <c r="D36" s="68">
        <v>8</v>
      </c>
      <c r="E36" s="4" t="s">
        <v>513</v>
      </c>
      <c r="F36" s="4" t="s">
        <v>333</v>
      </c>
      <c r="G36" s="4" t="s">
        <v>135</v>
      </c>
    </row>
    <row r="37" spans="1:7" x14ac:dyDescent="0.25">
      <c r="A37" s="68"/>
      <c r="B37" s="133"/>
      <c r="C37" s="68"/>
      <c r="D37" s="68"/>
      <c r="E37" s="68" t="s">
        <v>135</v>
      </c>
      <c r="F37" s="68" t="s">
        <v>135</v>
      </c>
      <c r="G37" s="68" t="s">
        <v>135</v>
      </c>
    </row>
    <row r="38" spans="1:7" x14ac:dyDescent="0.25">
      <c r="A38" s="10" t="s">
        <v>50</v>
      </c>
      <c r="B38" s="176" t="s">
        <v>603</v>
      </c>
      <c r="C38" s="44" t="s">
        <v>27</v>
      </c>
      <c r="D38" s="68"/>
      <c r="E38" s="69" t="s">
        <v>135</v>
      </c>
      <c r="F38" s="69" t="s">
        <v>135</v>
      </c>
      <c r="G38" s="69" t="s">
        <v>135</v>
      </c>
    </row>
    <row r="39" spans="1:7" ht="26.4" x14ac:dyDescent="0.25">
      <c r="A39" s="208" t="s">
        <v>50</v>
      </c>
      <c r="B39" s="202" t="s">
        <v>71</v>
      </c>
      <c r="C39" s="26" t="s">
        <v>288</v>
      </c>
      <c r="D39" s="68"/>
      <c r="E39" s="4" t="s">
        <v>334</v>
      </c>
      <c r="F39" s="4" t="s">
        <v>335</v>
      </c>
      <c r="G39" s="4" t="s">
        <v>336</v>
      </c>
    </row>
    <row r="40" spans="1:7" ht="26.4" x14ac:dyDescent="0.25">
      <c r="A40" s="208" t="s">
        <v>50</v>
      </c>
      <c r="B40" s="3" t="s">
        <v>72</v>
      </c>
      <c r="C40" s="26" t="s">
        <v>96</v>
      </c>
      <c r="D40" s="68">
        <v>4</v>
      </c>
      <c r="E40" s="4" t="s">
        <v>337</v>
      </c>
      <c r="F40" s="4" t="s">
        <v>335</v>
      </c>
      <c r="G40" s="4" t="s">
        <v>336</v>
      </c>
    </row>
    <row r="41" spans="1:7" x14ac:dyDescent="0.25">
      <c r="A41" s="68"/>
      <c r="B41" s="133"/>
      <c r="C41" s="190"/>
      <c r="D41" s="68"/>
      <c r="E41" s="68" t="s">
        <v>135</v>
      </c>
      <c r="F41" s="68" t="s">
        <v>135</v>
      </c>
      <c r="G41" s="68" t="s">
        <v>135</v>
      </c>
    </row>
    <row r="42" spans="1:7" x14ac:dyDescent="0.25">
      <c r="A42" s="10" t="s">
        <v>509</v>
      </c>
      <c r="B42" s="176" t="s">
        <v>603</v>
      </c>
      <c r="C42" s="44" t="s">
        <v>28</v>
      </c>
      <c r="D42" s="68"/>
      <c r="E42" s="69" t="s">
        <v>135</v>
      </c>
      <c r="F42" s="69" t="s">
        <v>135</v>
      </c>
      <c r="G42" s="69" t="s">
        <v>135</v>
      </c>
    </row>
    <row r="43" spans="1:7" ht="26.4" x14ac:dyDescent="0.25">
      <c r="A43" s="208" t="s">
        <v>509</v>
      </c>
      <c r="B43" s="202" t="s">
        <v>71</v>
      </c>
      <c r="C43" s="26" t="s">
        <v>514</v>
      </c>
      <c r="D43" s="68"/>
      <c r="E43" s="4" t="s">
        <v>515</v>
      </c>
      <c r="F43" s="4" t="s">
        <v>338</v>
      </c>
      <c r="G43" s="4" t="s">
        <v>516</v>
      </c>
    </row>
    <row r="44" spans="1:7" x14ac:dyDescent="0.25">
      <c r="A44" s="208" t="s">
        <v>509</v>
      </c>
      <c r="B44" s="3" t="s">
        <v>72</v>
      </c>
      <c r="C44" s="26" t="s">
        <v>184</v>
      </c>
      <c r="D44" s="68">
        <v>3</v>
      </c>
      <c r="E44" s="4" t="s">
        <v>339</v>
      </c>
      <c r="F44" s="4" t="s">
        <v>340</v>
      </c>
      <c r="G44" s="4" t="s">
        <v>341</v>
      </c>
    </row>
    <row r="45" spans="1:7" ht="26.4" x14ac:dyDescent="0.25">
      <c r="A45" s="208" t="s">
        <v>509</v>
      </c>
      <c r="B45" s="3" t="s">
        <v>72</v>
      </c>
      <c r="C45" s="26" t="s">
        <v>185</v>
      </c>
      <c r="D45" s="68">
        <v>3</v>
      </c>
      <c r="E45" s="151" t="s">
        <v>307</v>
      </c>
      <c r="F45" s="4" t="s">
        <v>342</v>
      </c>
      <c r="G45" s="4" t="s">
        <v>536</v>
      </c>
    </row>
    <row r="46" spans="1:7" ht="26.4" x14ac:dyDescent="0.25">
      <c r="A46" s="208" t="s">
        <v>509</v>
      </c>
      <c r="B46" s="3" t="s">
        <v>72</v>
      </c>
      <c r="C46" s="26" t="s">
        <v>186</v>
      </c>
      <c r="D46" s="68">
        <v>6</v>
      </c>
      <c r="E46" s="4" t="s">
        <v>343</v>
      </c>
      <c r="F46" s="4" t="s">
        <v>340</v>
      </c>
      <c r="G46" s="4" t="s">
        <v>537</v>
      </c>
    </row>
    <row r="47" spans="1:7" x14ac:dyDescent="0.25">
      <c r="A47" s="68"/>
      <c r="B47" s="133"/>
      <c r="C47" s="190"/>
      <c r="D47" s="68"/>
      <c r="E47" s="68" t="s">
        <v>135</v>
      </c>
      <c r="F47" s="68" t="s">
        <v>135</v>
      </c>
      <c r="G47" s="68" t="s">
        <v>135</v>
      </c>
    </row>
    <row r="48" spans="1:7" ht="15.6" x14ac:dyDescent="0.25">
      <c r="A48" s="18" t="s">
        <v>6</v>
      </c>
      <c r="B48" s="206" t="s">
        <v>602</v>
      </c>
      <c r="C48" s="189" t="s">
        <v>29</v>
      </c>
      <c r="D48" s="23"/>
      <c r="E48" s="22" t="s">
        <v>135</v>
      </c>
      <c r="F48" s="22" t="s">
        <v>135</v>
      </c>
      <c r="G48" s="22" t="s">
        <v>135</v>
      </c>
    </row>
    <row r="49" spans="1:7" x14ac:dyDescent="0.25">
      <c r="A49" s="10" t="s">
        <v>7</v>
      </c>
      <c r="B49" s="176" t="s">
        <v>603</v>
      </c>
      <c r="C49" s="44" t="s">
        <v>30</v>
      </c>
      <c r="D49" s="68"/>
      <c r="E49" s="69" t="s">
        <v>135</v>
      </c>
      <c r="F49" s="69" t="s">
        <v>135</v>
      </c>
      <c r="G49" s="69" t="s">
        <v>135</v>
      </c>
    </row>
    <row r="50" spans="1:7" x14ac:dyDescent="0.25">
      <c r="A50" s="10" t="s">
        <v>51</v>
      </c>
      <c r="B50" s="176" t="s">
        <v>603</v>
      </c>
      <c r="C50" s="44" t="s">
        <v>31</v>
      </c>
      <c r="D50" s="68"/>
      <c r="E50" s="69" t="s">
        <v>135</v>
      </c>
      <c r="F50" s="69" t="s">
        <v>135</v>
      </c>
      <c r="G50" s="69" t="s">
        <v>135</v>
      </c>
    </row>
    <row r="51" spans="1:7" ht="26.4" x14ac:dyDescent="0.25">
      <c r="A51" s="208" t="s">
        <v>51</v>
      </c>
      <c r="B51" s="202" t="s">
        <v>71</v>
      </c>
      <c r="C51" s="26" t="s">
        <v>177</v>
      </c>
      <c r="D51" s="68"/>
      <c r="E51" s="4" t="s">
        <v>344</v>
      </c>
      <c r="F51" s="4" t="s">
        <v>345</v>
      </c>
      <c r="G51" s="4" t="s">
        <v>135</v>
      </c>
    </row>
    <row r="52" spans="1:7" ht="39.6" x14ac:dyDescent="0.25">
      <c r="A52" s="208" t="s">
        <v>51</v>
      </c>
      <c r="B52" s="202" t="s">
        <v>71</v>
      </c>
      <c r="C52" s="26" t="s">
        <v>178</v>
      </c>
      <c r="D52" s="68"/>
      <c r="E52" s="4" t="s">
        <v>346</v>
      </c>
      <c r="F52" s="4" t="s">
        <v>347</v>
      </c>
      <c r="G52" s="4" t="s">
        <v>538</v>
      </c>
    </row>
    <row r="53" spans="1:7" ht="26.4" x14ac:dyDescent="0.25">
      <c r="A53" s="208" t="s">
        <v>51</v>
      </c>
      <c r="B53" s="202" t="s">
        <v>71</v>
      </c>
      <c r="C53" s="26" t="s">
        <v>193</v>
      </c>
      <c r="D53" s="68"/>
      <c r="E53" s="4" t="s">
        <v>344</v>
      </c>
      <c r="F53" s="4" t="s">
        <v>348</v>
      </c>
      <c r="G53" s="4" t="s">
        <v>135</v>
      </c>
    </row>
    <row r="54" spans="1:7" ht="26.4" x14ac:dyDescent="0.25">
      <c r="A54" s="210" t="s">
        <v>51</v>
      </c>
      <c r="B54" s="106" t="s">
        <v>72</v>
      </c>
      <c r="C54" s="188" t="s">
        <v>531</v>
      </c>
      <c r="D54" s="185">
        <v>2</v>
      </c>
      <c r="E54" s="4" t="s">
        <v>559</v>
      </c>
      <c r="F54" s="4" t="s">
        <v>345</v>
      </c>
      <c r="G54" s="195" t="s">
        <v>558</v>
      </c>
    </row>
    <row r="55" spans="1:7" x14ac:dyDescent="0.25">
      <c r="A55" s="68"/>
      <c r="B55" s="133"/>
      <c r="C55" s="190"/>
      <c r="D55" s="68"/>
      <c r="E55" s="68" t="s">
        <v>135</v>
      </c>
      <c r="F55" s="68" t="s">
        <v>135</v>
      </c>
      <c r="G55" s="68" t="s">
        <v>135</v>
      </c>
    </row>
    <row r="56" spans="1:7" x14ac:dyDescent="0.25">
      <c r="A56" s="10" t="s">
        <v>52</v>
      </c>
      <c r="B56" s="176" t="s">
        <v>603</v>
      </c>
      <c r="C56" s="44" t="s">
        <v>32</v>
      </c>
      <c r="D56" s="68"/>
      <c r="E56" s="69" t="s">
        <v>135</v>
      </c>
      <c r="F56" s="69" t="s">
        <v>135</v>
      </c>
      <c r="G56" s="69" t="s">
        <v>135</v>
      </c>
    </row>
    <row r="57" spans="1:7" ht="39.6" x14ac:dyDescent="0.25">
      <c r="A57" s="210" t="s">
        <v>52</v>
      </c>
      <c r="B57" s="202" t="s">
        <v>71</v>
      </c>
      <c r="C57" s="26" t="s">
        <v>532</v>
      </c>
      <c r="D57" s="68"/>
      <c r="E57" s="151" t="s">
        <v>307</v>
      </c>
      <c r="F57" s="4" t="s">
        <v>349</v>
      </c>
      <c r="G57" s="4" t="s">
        <v>135</v>
      </c>
    </row>
    <row r="58" spans="1:7" ht="15.6" x14ac:dyDescent="0.25">
      <c r="A58" s="208" t="s">
        <v>52</v>
      </c>
      <c r="B58" s="202" t="s">
        <v>71</v>
      </c>
      <c r="C58" s="26" t="s">
        <v>94</v>
      </c>
      <c r="D58" s="68"/>
      <c r="E58" s="151" t="s">
        <v>307</v>
      </c>
      <c r="F58" s="4" t="s">
        <v>350</v>
      </c>
      <c r="G58" s="4" t="s">
        <v>135</v>
      </c>
    </row>
    <row r="59" spans="1:7" ht="26.4" x14ac:dyDescent="0.25">
      <c r="A59" s="208" t="s">
        <v>52</v>
      </c>
      <c r="B59" s="3" t="s">
        <v>72</v>
      </c>
      <c r="C59" s="26" t="s">
        <v>74</v>
      </c>
      <c r="D59" s="68">
        <v>2</v>
      </c>
      <c r="E59" s="4" t="s">
        <v>351</v>
      </c>
      <c r="F59" s="4" t="s">
        <v>352</v>
      </c>
      <c r="G59" s="4" t="s">
        <v>353</v>
      </c>
    </row>
    <row r="60" spans="1:7" x14ac:dyDescent="0.25">
      <c r="A60" s="208" t="s">
        <v>52</v>
      </c>
      <c r="B60" s="3" t="s">
        <v>72</v>
      </c>
      <c r="C60" s="26" t="s">
        <v>517</v>
      </c>
      <c r="D60" s="68">
        <v>2</v>
      </c>
      <c r="E60" s="151" t="s">
        <v>307</v>
      </c>
      <c r="F60" s="4" t="s">
        <v>354</v>
      </c>
      <c r="G60" s="4" t="s">
        <v>135</v>
      </c>
    </row>
    <row r="61" spans="1:7" ht="26.4" x14ac:dyDescent="0.25">
      <c r="A61" s="208" t="s">
        <v>52</v>
      </c>
      <c r="B61" s="3" t="s">
        <v>72</v>
      </c>
      <c r="C61" s="26" t="s">
        <v>127</v>
      </c>
      <c r="D61" s="68">
        <v>3</v>
      </c>
      <c r="E61" s="4" t="s">
        <v>355</v>
      </c>
      <c r="F61" s="4" t="s">
        <v>356</v>
      </c>
      <c r="G61" s="4" t="s">
        <v>135</v>
      </c>
    </row>
    <row r="62" spans="1:7" ht="26.4" x14ac:dyDescent="0.25">
      <c r="A62" s="208" t="s">
        <v>52</v>
      </c>
      <c r="B62" s="3" t="s">
        <v>72</v>
      </c>
      <c r="C62" s="26" t="s">
        <v>518</v>
      </c>
      <c r="D62" s="68">
        <v>3</v>
      </c>
      <c r="E62" s="4" t="s">
        <v>357</v>
      </c>
      <c r="F62" s="4" t="s">
        <v>358</v>
      </c>
      <c r="G62" s="4" t="s">
        <v>135</v>
      </c>
    </row>
    <row r="63" spans="1:7" ht="39.6" x14ac:dyDescent="0.25">
      <c r="A63" s="208" t="s">
        <v>52</v>
      </c>
      <c r="B63" s="3" t="s">
        <v>72</v>
      </c>
      <c r="C63" s="26" t="s">
        <v>175</v>
      </c>
      <c r="D63" s="68">
        <v>4</v>
      </c>
      <c r="E63" s="4" t="s">
        <v>359</v>
      </c>
      <c r="F63" s="4" t="s">
        <v>360</v>
      </c>
      <c r="G63" s="4" t="s">
        <v>135</v>
      </c>
    </row>
    <row r="64" spans="1:7" x14ac:dyDescent="0.25">
      <c r="A64" s="68"/>
      <c r="B64" s="133"/>
      <c r="C64" s="190"/>
      <c r="D64" s="68"/>
      <c r="E64" s="68" t="s">
        <v>135</v>
      </c>
      <c r="F64" s="68" t="s">
        <v>135</v>
      </c>
      <c r="G64" s="68" t="s">
        <v>135</v>
      </c>
    </row>
    <row r="65" spans="1:7" x14ac:dyDescent="0.25">
      <c r="A65" s="10" t="s">
        <v>53</v>
      </c>
      <c r="B65" s="176" t="s">
        <v>603</v>
      </c>
      <c r="C65" s="44" t="s">
        <v>187</v>
      </c>
      <c r="D65" s="68"/>
      <c r="E65" s="69" t="s">
        <v>135</v>
      </c>
      <c r="F65" s="69" t="s">
        <v>135</v>
      </c>
      <c r="G65" s="69" t="s">
        <v>135</v>
      </c>
    </row>
    <row r="66" spans="1:7" ht="15.6" x14ac:dyDescent="0.25">
      <c r="A66" s="208" t="s">
        <v>53</v>
      </c>
      <c r="B66" s="202" t="s">
        <v>71</v>
      </c>
      <c r="C66" s="26" t="s">
        <v>168</v>
      </c>
      <c r="D66" s="68"/>
      <c r="E66" s="4" t="s">
        <v>361</v>
      </c>
      <c r="F66" s="4" t="s">
        <v>362</v>
      </c>
      <c r="G66" s="4" t="s">
        <v>135</v>
      </c>
    </row>
    <row r="67" spans="1:7" x14ac:dyDescent="0.25">
      <c r="A67" s="68"/>
      <c r="B67" s="133"/>
      <c r="C67" s="190"/>
      <c r="D67" s="68"/>
      <c r="E67" s="68" t="s">
        <v>135</v>
      </c>
      <c r="F67" s="68" t="s">
        <v>135</v>
      </c>
      <c r="G67" s="68" t="s">
        <v>135</v>
      </c>
    </row>
    <row r="68" spans="1:7" x14ac:dyDescent="0.25">
      <c r="A68" s="10" t="s">
        <v>8</v>
      </c>
      <c r="B68" s="176" t="s">
        <v>603</v>
      </c>
      <c r="C68" s="44" t="s">
        <v>33</v>
      </c>
      <c r="D68" s="68"/>
      <c r="E68" s="69" t="s">
        <v>135</v>
      </c>
      <c r="F68" s="69" t="s">
        <v>135</v>
      </c>
      <c r="G68" s="69" t="s">
        <v>135</v>
      </c>
    </row>
    <row r="69" spans="1:7" ht="26.4" x14ac:dyDescent="0.25">
      <c r="A69" s="208" t="s">
        <v>8</v>
      </c>
      <c r="B69" s="202" t="s">
        <v>71</v>
      </c>
      <c r="C69" s="26" t="s">
        <v>97</v>
      </c>
      <c r="D69" s="68"/>
      <c r="E69" s="4" t="s">
        <v>346</v>
      </c>
      <c r="F69" s="4" t="s">
        <v>363</v>
      </c>
      <c r="G69" s="4" t="s">
        <v>364</v>
      </c>
    </row>
    <row r="70" spans="1:7" ht="26.4" x14ac:dyDescent="0.25">
      <c r="A70" s="208" t="s">
        <v>8</v>
      </c>
      <c r="B70" s="202" t="s">
        <v>71</v>
      </c>
      <c r="C70" s="26" t="s">
        <v>194</v>
      </c>
      <c r="D70" s="68"/>
      <c r="E70" s="4" t="s">
        <v>346</v>
      </c>
      <c r="F70" s="4" t="s">
        <v>363</v>
      </c>
      <c r="G70" s="4" t="s">
        <v>365</v>
      </c>
    </row>
    <row r="71" spans="1:7" ht="26.4" x14ac:dyDescent="0.25">
      <c r="A71" s="208" t="s">
        <v>8</v>
      </c>
      <c r="B71" s="3" t="s">
        <v>72</v>
      </c>
      <c r="C71" s="26" t="s">
        <v>188</v>
      </c>
      <c r="D71" s="68">
        <v>2</v>
      </c>
      <c r="E71" s="4" t="s">
        <v>366</v>
      </c>
      <c r="F71" s="4" t="s">
        <v>362</v>
      </c>
      <c r="G71" s="4" t="s">
        <v>367</v>
      </c>
    </row>
    <row r="72" spans="1:7" ht="26.4" x14ac:dyDescent="0.25">
      <c r="A72" s="208" t="s">
        <v>8</v>
      </c>
      <c r="B72" s="3" t="s">
        <v>72</v>
      </c>
      <c r="C72" s="26" t="s">
        <v>98</v>
      </c>
      <c r="D72" s="68">
        <v>2</v>
      </c>
      <c r="E72" s="4" t="s">
        <v>346</v>
      </c>
      <c r="F72" s="4" t="s">
        <v>368</v>
      </c>
      <c r="G72" s="4" t="s">
        <v>135</v>
      </c>
    </row>
    <row r="73" spans="1:7" x14ac:dyDescent="0.25">
      <c r="A73" s="68"/>
      <c r="B73" s="133"/>
      <c r="C73" s="190"/>
      <c r="D73" s="68"/>
      <c r="E73" s="68" t="s">
        <v>135</v>
      </c>
      <c r="F73" s="68" t="s">
        <v>135</v>
      </c>
      <c r="G73" s="68" t="s">
        <v>135</v>
      </c>
    </row>
    <row r="74" spans="1:7" ht="15.6" x14ac:dyDescent="0.25">
      <c r="A74" s="18" t="s">
        <v>9</v>
      </c>
      <c r="B74" s="206" t="s">
        <v>602</v>
      </c>
      <c r="C74" s="189" t="s">
        <v>34</v>
      </c>
      <c r="D74" s="21"/>
      <c r="E74" s="22" t="s">
        <v>135</v>
      </c>
      <c r="F74" s="22" t="s">
        <v>135</v>
      </c>
      <c r="G74" s="22" t="s">
        <v>135</v>
      </c>
    </row>
    <row r="75" spans="1:7" x14ac:dyDescent="0.25">
      <c r="A75" s="10" t="s">
        <v>10</v>
      </c>
      <c r="B75" s="176" t="s">
        <v>603</v>
      </c>
      <c r="C75" s="44" t="s">
        <v>35</v>
      </c>
      <c r="D75" s="68"/>
      <c r="E75" s="69" t="s">
        <v>135</v>
      </c>
      <c r="F75" s="69" t="s">
        <v>135</v>
      </c>
      <c r="G75" s="69" t="s">
        <v>135</v>
      </c>
    </row>
    <row r="76" spans="1:7" ht="15.6" x14ac:dyDescent="0.25">
      <c r="A76" s="208" t="s">
        <v>10</v>
      </c>
      <c r="B76" s="202" t="s">
        <v>71</v>
      </c>
      <c r="C76" s="26" t="s">
        <v>75</v>
      </c>
      <c r="D76" s="68"/>
      <c r="E76" s="4" t="s">
        <v>369</v>
      </c>
      <c r="F76" s="4" t="s">
        <v>370</v>
      </c>
      <c r="G76" s="4" t="s">
        <v>135</v>
      </c>
    </row>
    <row r="77" spans="1:7" ht="15.6" x14ac:dyDescent="0.25">
      <c r="A77" s="208" t="s">
        <v>10</v>
      </c>
      <c r="B77" s="202" t="s">
        <v>71</v>
      </c>
      <c r="C77" s="26" t="s">
        <v>76</v>
      </c>
      <c r="D77" s="68"/>
      <c r="E77" s="4" t="s">
        <v>371</v>
      </c>
      <c r="F77" s="4" t="s">
        <v>372</v>
      </c>
      <c r="G77" s="4" t="s">
        <v>135</v>
      </c>
    </row>
    <row r="78" spans="1:7" ht="26.4" x14ac:dyDescent="0.25">
      <c r="A78" s="208" t="s">
        <v>10</v>
      </c>
      <c r="B78" s="202" t="s">
        <v>71</v>
      </c>
      <c r="C78" s="26" t="s">
        <v>274</v>
      </c>
      <c r="D78" s="68"/>
      <c r="E78" s="4" t="s">
        <v>373</v>
      </c>
      <c r="F78" s="4" t="s">
        <v>374</v>
      </c>
      <c r="G78" s="4" t="s">
        <v>135</v>
      </c>
    </row>
    <row r="79" spans="1:7" ht="15.6" x14ac:dyDescent="0.25">
      <c r="A79" s="208" t="s">
        <v>10</v>
      </c>
      <c r="B79" s="202" t="s">
        <v>71</v>
      </c>
      <c r="C79" s="26" t="s">
        <v>77</v>
      </c>
      <c r="D79" s="68"/>
      <c r="E79" s="4" t="s">
        <v>375</v>
      </c>
      <c r="F79" s="4" t="s">
        <v>376</v>
      </c>
      <c r="G79" s="4" t="s">
        <v>135</v>
      </c>
    </row>
    <row r="80" spans="1:7" ht="26.4" x14ac:dyDescent="0.25">
      <c r="A80" s="208" t="s">
        <v>10</v>
      </c>
      <c r="B80" s="202" t="s">
        <v>71</v>
      </c>
      <c r="C80" s="26" t="s">
        <v>197</v>
      </c>
      <c r="D80" s="68"/>
      <c r="E80" s="4" t="s">
        <v>377</v>
      </c>
      <c r="F80" s="4" t="s">
        <v>378</v>
      </c>
      <c r="G80" s="4" t="s">
        <v>135</v>
      </c>
    </row>
    <row r="81" spans="1:7" ht="26.4" x14ac:dyDescent="0.25">
      <c r="A81" s="208" t="s">
        <v>10</v>
      </c>
      <c r="B81" s="202" t="s">
        <v>71</v>
      </c>
      <c r="C81" s="26" t="s">
        <v>99</v>
      </c>
      <c r="D81" s="68"/>
      <c r="E81" s="4" t="s">
        <v>379</v>
      </c>
      <c r="F81" s="4" t="s">
        <v>380</v>
      </c>
      <c r="G81" s="4" t="s">
        <v>135</v>
      </c>
    </row>
    <row r="82" spans="1:7" x14ac:dyDescent="0.25">
      <c r="A82" s="208" t="s">
        <v>10</v>
      </c>
      <c r="B82" s="3" t="s">
        <v>72</v>
      </c>
      <c r="C82" s="26" t="s">
        <v>78</v>
      </c>
      <c r="D82" s="68">
        <v>1</v>
      </c>
      <c r="E82" s="4" t="s">
        <v>381</v>
      </c>
      <c r="F82" s="4" t="s">
        <v>382</v>
      </c>
      <c r="G82" s="4" t="s">
        <v>135</v>
      </c>
    </row>
    <row r="83" spans="1:7" ht="26.4" x14ac:dyDescent="0.25">
      <c r="A83" s="208" t="s">
        <v>10</v>
      </c>
      <c r="B83" s="3" t="s">
        <v>72</v>
      </c>
      <c r="C83" s="26" t="s">
        <v>573</v>
      </c>
      <c r="D83" s="68">
        <v>2</v>
      </c>
      <c r="E83" s="4" t="s">
        <v>383</v>
      </c>
      <c r="F83" s="4" t="s">
        <v>384</v>
      </c>
      <c r="G83" s="4" t="s">
        <v>135</v>
      </c>
    </row>
    <row r="84" spans="1:7" x14ac:dyDescent="0.25">
      <c r="A84" s="208" t="s">
        <v>10</v>
      </c>
      <c r="B84" s="3" t="s">
        <v>72</v>
      </c>
      <c r="C84" s="26" t="s">
        <v>79</v>
      </c>
      <c r="D84" s="68">
        <v>1</v>
      </c>
      <c r="E84" s="4" t="s">
        <v>385</v>
      </c>
      <c r="F84" s="4" t="s">
        <v>376</v>
      </c>
      <c r="G84" s="4" t="s">
        <v>135</v>
      </c>
    </row>
    <row r="85" spans="1:7" ht="26.4" x14ac:dyDescent="0.25">
      <c r="A85" s="208" t="s">
        <v>10</v>
      </c>
      <c r="B85" s="3" t="s">
        <v>72</v>
      </c>
      <c r="C85" s="26" t="s">
        <v>289</v>
      </c>
      <c r="D85" s="68">
        <v>2</v>
      </c>
      <c r="E85" s="4" t="s">
        <v>386</v>
      </c>
      <c r="F85" s="4" t="s">
        <v>376</v>
      </c>
      <c r="G85" s="4" t="s">
        <v>135</v>
      </c>
    </row>
    <row r="86" spans="1:7" x14ac:dyDescent="0.25">
      <c r="A86" s="208" t="s">
        <v>10</v>
      </c>
      <c r="B86" s="3" t="s">
        <v>72</v>
      </c>
      <c r="C86" s="26" t="s">
        <v>80</v>
      </c>
      <c r="D86" s="68">
        <v>1</v>
      </c>
      <c r="E86" s="4" t="s">
        <v>387</v>
      </c>
      <c r="F86" s="4" t="s">
        <v>376</v>
      </c>
      <c r="G86" s="4" t="s">
        <v>135</v>
      </c>
    </row>
    <row r="87" spans="1:7" ht="26.4" x14ac:dyDescent="0.25">
      <c r="A87" s="208" t="s">
        <v>10</v>
      </c>
      <c r="B87" s="3" t="s">
        <v>72</v>
      </c>
      <c r="C87" s="26" t="s">
        <v>589</v>
      </c>
      <c r="D87" s="68">
        <v>2</v>
      </c>
      <c r="E87" s="4" t="s">
        <v>388</v>
      </c>
      <c r="F87" s="4" t="s">
        <v>389</v>
      </c>
      <c r="G87" s="4" t="s">
        <v>135</v>
      </c>
    </row>
    <row r="88" spans="1:7" x14ac:dyDescent="0.25">
      <c r="A88" s="208" t="s">
        <v>10</v>
      </c>
      <c r="B88" s="3" t="s">
        <v>72</v>
      </c>
      <c r="C88" s="26" t="s">
        <v>100</v>
      </c>
      <c r="D88" s="68">
        <v>3</v>
      </c>
      <c r="E88" s="4" t="s">
        <v>390</v>
      </c>
      <c r="F88" s="4" t="s">
        <v>376</v>
      </c>
      <c r="G88" s="4" t="s">
        <v>135</v>
      </c>
    </row>
    <row r="89" spans="1:7" x14ac:dyDescent="0.25">
      <c r="A89" s="68"/>
      <c r="B89" s="133"/>
      <c r="C89" s="190"/>
      <c r="D89" s="68"/>
      <c r="E89" s="68" t="s">
        <v>135</v>
      </c>
      <c r="F89" s="68" t="s">
        <v>135</v>
      </c>
      <c r="G89" s="68" t="s">
        <v>135</v>
      </c>
    </row>
    <row r="90" spans="1:7" x14ac:dyDescent="0.25">
      <c r="A90" s="10" t="s">
        <v>11</v>
      </c>
      <c r="B90" s="176" t="s">
        <v>603</v>
      </c>
      <c r="C90" s="44" t="s">
        <v>151</v>
      </c>
      <c r="D90" s="68"/>
      <c r="E90" s="69" t="s">
        <v>135</v>
      </c>
      <c r="F90" s="69" t="s">
        <v>135</v>
      </c>
      <c r="G90" s="69" t="s">
        <v>135</v>
      </c>
    </row>
    <row r="91" spans="1:7" ht="39.6" x14ac:dyDescent="0.25">
      <c r="A91" s="208" t="s">
        <v>11</v>
      </c>
      <c r="B91" s="202" t="s">
        <v>71</v>
      </c>
      <c r="C91" s="26" t="s">
        <v>575</v>
      </c>
      <c r="D91" s="68"/>
      <c r="E91" s="4" t="s">
        <v>391</v>
      </c>
      <c r="F91" s="4" t="s">
        <v>362</v>
      </c>
      <c r="G91" s="4" t="s">
        <v>135</v>
      </c>
    </row>
    <row r="92" spans="1:7" ht="26.4" x14ac:dyDescent="0.25">
      <c r="A92" s="208" t="s">
        <v>11</v>
      </c>
      <c r="B92" s="3" t="s">
        <v>72</v>
      </c>
      <c r="C92" s="26" t="s">
        <v>577</v>
      </c>
      <c r="D92" s="68">
        <v>5</v>
      </c>
      <c r="E92" s="4" t="s">
        <v>392</v>
      </c>
      <c r="F92" s="4" t="s">
        <v>362</v>
      </c>
      <c r="G92" s="4" t="s">
        <v>135</v>
      </c>
    </row>
    <row r="93" spans="1:7" x14ac:dyDescent="0.25">
      <c r="A93" s="68"/>
      <c r="B93" s="133"/>
      <c r="C93" s="190"/>
      <c r="D93" s="68"/>
      <c r="E93" s="68" t="s">
        <v>135</v>
      </c>
      <c r="F93" s="68" t="s">
        <v>135</v>
      </c>
      <c r="G93" s="68" t="s">
        <v>135</v>
      </c>
    </row>
    <row r="94" spans="1:7" x14ac:dyDescent="0.25">
      <c r="A94" s="10" t="s">
        <v>12</v>
      </c>
      <c r="B94" s="176" t="s">
        <v>603</v>
      </c>
      <c r="C94" s="44" t="s">
        <v>152</v>
      </c>
      <c r="D94" s="68"/>
      <c r="E94" s="69" t="s">
        <v>135</v>
      </c>
      <c r="F94" s="69" t="s">
        <v>135</v>
      </c>
      <c r="G94" s="69" t="s">
        <v>135</v>
      </c>
    </row>
    <row r="95" spans="1:7" ht="39.6" x14ac:dyDescent="0.25">
      <c r="A95" s="208" t="s">
        <v>12</v>
      </c>
      <c r="B95" s="202" t="s">
        <v>71</v>
      </c>
      <c r="C95" s="26" t="s">
        <v>576</v>
      </c>
      <c r="D95" s="68"/>
      <c r="E95" s="4" t="s">
        <v>391</v>
      </c>
      <c r="F95" s="4" t="s">
        <v>362</v>
      </c>
      <c r="G95" s="4" t="s">
        <v>393</v>
      </c>
    </row>
    <row r="96" spans="1:7" ht="26.4" x14ac:dyDescent="0.25">
      <c r="A96" s="208" t="s">
        <v>12</v>
      </c>
      <c r="B96" s="3" t="s">
        <v>72</v>
      </c>
      <c r="C96" s="26" t="s">
        <v>578</v>
      </c>
      <c r="D96" s="68">
        <v>5</v>
      </c>
      <c r="E96" s="4" t="s">
        <v>392</v>
      </c>
      <c r="F96" s="4" t="s">
        <v>362</v>
      </c>
      <c r="G96" s="4" t="s">
        <v>135</v>
      </c>
    </row>
    <row r="97" spans="1:7" x14ac:dyDescent="0.25">
      <c r="A97" s="68"/>
      <c r="B97" s="133"/>
      <c r="C97" s="190"/>
      <c r="D97" s="68"/>
      <c r="E97" s="68" t="s">
        <v>135</v>
      </c>
      <c r="F97" s="68" t="s">
        <v>135</v>
      </c>
      <c r="G97" s="68" t="s">
        <v>135</v>
      </c>
    </row>
    <row r="98" spans="1:7" x14ac:dyDescent="0.25">
      <c r="A98" s="10" t="s">
        <v>13</v>
      </c>
      <c r="B98" s="176" t="s">
        <v>603</v>
      </c>
      <c r="C98" s="44" t="s">
        <v>153</v>
      </c>
      <c r="D98" s="68"/>
      <c r="E98" s="69" t="s">
        <v>135</v>
      </c>
      <c r="F98" s="69" t="s">
        <v>135</v>
      </c>
      <c r="G98" s="69" t="s">
        <v>135</v>
      </c>
    </row>
    <row r="99" spans="1:7" ht="39.6" x14ac:dyDescent="0.25">
      <c r="A99" s="208" t="s">
        <v>13</v>
      </c>
      <c r="B99" s="202" t="s">
        <v>71</v>
      </c>
      <c r="C99" s="26" t="s">
        <v>580</v>
      </c>
      <c r="D99" s="68"/>
      <c r="E99" s="4" t="s">
        <v>391</v>
      </c>
      <c r="F99" s="4" t="s">
        <v>362</v>
      </c>
      <c r="G99" s="4" t="s">
        <v>135</v>
      </c>
    </row>
    <row r="100" spans="1:7" ht="26.4" x14ac:dyDescent="0.25">
      <c r="A100" s="208" t="s">
        <v>13</v>
      </c>
      <c r="B100" s="3" t="s">
        <v>72</v>
      </c>
      <c r="C100" s="26" t="s">
        <v>579</v>
      </c>
      <c r="D100" s="68">
        <v>5</v>
      </c>
      <c r="E100" s="4" t="s">
        <v>392</v>
      </c>
      <c r="F100" s="4" t="s">
        <v>362</v>
      </c>
      <c r="G100" s="4" t="s">
        <v>135</v>
      </c>
    </row>
    <row r="101" spans="1:7" x14ac:dyDescent="0.25">
      <c r="A101" s="68"/>
      <c r="B101" s="133"/>
      <c r="C101" s="190"/>
      <c r="D101" s="68"/>
      <c r="E101" s="68" t="s">
        <v>135</v>
      </c>
      <c r="F101" s="68" t="s">
        <v>135</v>
      </c>
      <c r="G101" s="68" t="s">
        <v>135</v>
      </c>
    </row>
    <row r="102" spans="1:7" x14ac:dyDescent="0.25">
      <c r="A102" s="10" t="s">
        <v>14</v>
      </c>
      <c r="B102" s="176" t="s">
        <v>603</v>
      </c>
      <c r="C102" s="44" t="s">
        <v>36</v>
      </c>
      <c r="D102" s="68"/>
      <c r="E102" s="69" t="s">
        <v>135</v>
      </c>
      <c r="F102" s="69" t="s">
        <v>135</v>
      </c>
      <c r="G102" s="69" t="s">
        <v>135</v>
      </c>
    </row>
    <row r="103" spans="1:7" ht="39.6" x14ac:dyDescent="0.25">
      <c r="A103" s="210" t="s">
        <v>14</v>
      </c>
      <c r="B103" s="203" t="s">
        <v>71</v>
      </c>
      <c r="C103" s="186" t="s">
        <v>533</v>
      </c>
      <c r="D103" s="68"/>
      <c r="E103" s="4" t="s">
        <v>561</v>
      </c>
      <c r="F103" s="4" t="s">
        <v>362</v>
      </c>
      <c r="G103" s="195" t="s">
        <v>560</v>
      </c>
    </row>
    <row r="104" spans="1:7" ht="15.6" x14ac:dyDescent="0.25">
      <c r="A104" s="208" t="s">
        <v>14</v>
      </c>
      <c r="B104" s="202" t="s">
        <v>71</v>
      </c>
      <c r="C104" s="26" t="s">
        <v>562</v>
      </c>
      <c r="D104" s="68"/>
      <c r="E104" s="4" t="s">
        <v>394</v>
      </c>
      <c r="F104" s="4" t="s">
        <v>376</v>
      </c>
      <c r="G104" s="4" t="s">
        <v>135</v>
      </c>
    </row>
    <row r="105" spans="1:7" x14ac:dyDescent="0.25">
      <c r="A105" s="208" t="s">
        <v>14</v>
      </c>
      <c r="B105" s="3" t="s">
        <v>72</v>
      </c>
      <c r="C105" s="26" t="s">
        <v>179</v>
      </c>
      <c r="D105" s="68">
        <v>2</v>
      </c>
      <c r="E105" s="151" t="s">
        <v>395</v>
      </c>
      <c r="F105" s="4" t="s">
        <v>362</v>
      </c>
      <c r="G105" s="4" t="s">
        <v>135</v>
      </c>
    </row>
    <row r="106" spans="1:7" x14ac:dyDescent="0.25">
      <c r="A106" s="68"/>
      <c r="B106" s="133"/>
      <c r="C106" s="190"/>
      <c r="D106" s="68"/>
      <c r="E106" s="68" t="s">
        <v>135</v>
      </c>
      <c r="F106" s="68" t="s">
        <v>135</v>
      </c>
      <c r="G106" s="68" t="s">
        <v>135</v>
      </c>
    </row>
    <row r="107" spans="1:7" ht="15.6" x14ac:dyDescent="0.25">
      <c r="A107" s="18" t="s">
        <v>15</v>
      </c>
      <c r="B107" s="206" t="s">
        <v>602</v>
      </c>
      <c r="C107" s="189" t="s">
        <v>37</v>
      </c>
      <c r="D107" s="21"/>
      <c r="E107" s="22" t="s">
        <v>135</v>
      </c>
      <c r="F107" s="22" t="s">
        <v>135</v>
      </c>
      <c r="G107" s="22" t="s">
        <v>135</v>
      </c>
    </row>
    <row r="108" spans="1:7" x14ac:dyDescent="0.25">
      <c r="A108" s="10" t="s">
        <v>16</v>
      </c>
      <c r="B108" s="176" t="s">
        <v>603</v>
      </c>
      <c r="C108" s="44" t="s">
        <v>38</v>
      </c>
      <c r="D108" s="68"/>
      <c r="E108" s="69" t="s">
        <v>135</v>
      </c>
      <c r="F108" s="69" t="s">
        <v>135</v>
      </c>
      <c r="G108" s="69" t="s">
        <v>135</v>
      </c>
    </row>
    <row r="109" spans="1:7" ht="26.4" x14ac:dyDescent="0.25">
      <c r="A109" s="208" t="s">
        <v>16</v>
      </c>
      <c r="B109" s="202" t="s">
        <v>71</v>
      </c>
      <c r="C109" s="26" t="s">
        <v>101</v>
      </c>
      <c r="D109" s="68"/>
      <c r="E109" s="4" t="s">
        <v>396</v>
      </c>
      <c r="F109" s="4" t="s">
        <v>397</v>
      </c>
      <c r="G109" s="4" t="s">
        <v>398</v>
      </c>
    </row>
    <row r="110" spans="1:7" ht="26.4" x14ac:dyDescent="0.25">
      <c r="A110" s="208" t="s">
        <v>16</v>
      </c>
      <c r="B110" s="202" t="s">
        <v>71</v>
      </c>
      <c r="C110" s="26" t="s">
        <v>81</v>
      </c>
      <c r="D110" s="68"/>
      <c r="E110" s="4" t="s">
        <v>399</v>
      </c>
      <c r="F110" s="4" t="s">
        <v>400</v>
      </c>
      <c r="G110" s="4" t="s">
        <v>135</v>
      </c>
    </row>
    <row r="111" spans="1:7" ht="26.4" x14ac:dyDescent="0.25">
      <c r="A111" s="208" t="s">
        <v>16</v>
      </c>
      <c r="B111" s="202" t="s">
        <v>71</v>
      </c>
      <c r="C111" s="26" t="s">
        <v>128</v>
      </c>
      <c r="D111" s="68"/>
      <c r="E111" s="151" t="s">
        <v>332</v>
      </c>
      <c r="F111" s="4" t="s">
        <v>400</v>
      </c>
      <c r="G111" s="4" t="s">
        <v>135</v>
      </c>
    </row>
    <row r="112" spans="1:7" ht="26.4" x14ac:dyDescent="0.25">
      <c r="A112" s="208" t="s">
        <v>16</v>
      </c>
      <c r="B112" s="202" t="s">
        <v>71</v>
      </c>
      <c r="C112" s="26" t="s">
        <v>102</v>
      </c>
      <c r="D112" s="68"/>
      <c r="E112" s="4" t="s">
        <v>401</v>
      </c>
      <c r="F112" s="4" t="s">
        <v>400</v>
      </c>
      <c r="G112" s="4" t="s">
        <v>135</v>
      </c>
    </row>
    <row r="113" spans="1:7" ht="26.4" x14ac:dyDescent="0.25">
      <c r="A113" s="208" t="s">
        <v>16</v>
      </c>
      <c r="B113" s="202" t="s">
        <v>71</v>
      </c>
      <c r="C113" s="26" t="s">
        <v>290</v>
      </c>
      <c r="D113" s="68"/>
      <c r="E113" s="4" t="s">
        <v>402</v>
      </c>
      <c r="F113" s="4" t="s">
        <v>403</v>
      </c>
      <c r="G113" s="4" t="s">
        <v>135</v>
      </c>
    </row>
    <row r="114" spans="1:7" x14ac:dyDescent="0.25">
      <c r="A114" s="208" t="s">
        <v>16</v>
      </c>
      <c r="B114" s="3" t="s">
        <v>72</v>
      </c>
      <c r="C114" s="26" t="s">
        <v>82</v>
      </c>
      <c r="D114" s="68">
        <v>2</v>
      </c>
      <c r="E114" s="4" t="s">
        <v>404</v>
      </c>
      <c r="F114" s="4" t="s">
        <v>405</v>
      </c>
      <c r="G114" s="4" t="s">
        <v>406</v>
      </c>
    </row>
    <row r="115" spans="1:7" ht="26.4" x14ac:dyDescent="0.25">
      <c r="A115" s="208" t="s">
        <v>16</v>
      </c>
      <c r="B115" s="3" t="s">
        <v>72</v>
      </c>
      <c r="C115" s="26" t="s">
        <v>291</v>
      </c>
      <c r="D115" s="68">
        <v>2</v>
      </c>
      <c r="E115" s="4" t="s">
        <v>407</v>
      </c>
      <c r="F115" s="4" t="s">
        <v>403</v>
      </c>
      <c r="G115" s="4" t="s">
        <v>135</v>
      </c>
    </row>
    <row r="116" spans="1:7" x14ac:dyDescent="0.25">
      <c r="A116" s="208" t="s">
        <v>16</v>
      </c>
      <c r="B116" s="3" t="s">
        <v>72</v>
      </c>
      <c r="C116" s="26" t="s">
        <v>172</v>
      </c>
      <c r="D116" s="68">
        <v>2</v>
      </c>
      <c r="E116" s="4" t="s">
        <v>408</v>
      </c>
      <c r="F116" s="4" t="s">
        <v>409</v>
      </c>
      <c r="G116" s="4" t="s">
        <v>135</v>
      </c>
    </row>
    <row r="117" spans="1:7" ht="39.6" x14ac:dyDescent="0.25">
      <c r="A117" s="208" t="s">
        <v>16</v>
      </c>
      <c r="B117" s="3" t="s">
        <v>72</v>
      </c>
      <c r="C117" s="26" t="s">
        <v>272</v>
      </c>
      <c r="D117" s="68">
        <v>3</v>
      </c>
      <c r="E117" s="4" t="s">
        <v>410</v>
      </c>
      <c r="F117" s="4" t="s">
        <v>362</v>
      </c>
      <c r="G117" s="4" t="s">
        <v>411</v>
      </c>
    </row>
    <row r="118" spans="1:7" x14ac:dyDescent="0.25">
      <c r="A118" s="210" t="s">
        <v>16</v>
      </c>
      <c r="B118" s="3" t="s">
        <v>72</v>
      </c>
      <c r="C118" s="26" t="s">
        <v>564</v>
      </c>
      <c r="D118" s="185">
        <v>3</v>
      </c>
      <c r="E118" s="4" t="s">
        <v>410</v>
      </c>
      <c r="F118" s="4" t="s">
        <v>362</v>
      </c>
      <c r="G118" s="4" t="s">
        <v>135</v>
      </c>
    </row>
    <row r="119" spans="1:7" ht="26.4" x14ac:dyDescent="0.25">
      <c r="A119" s="210" t="s">
        <v>16</v>
      </c>
      <c r="B119" s="106" t="s">
        <v>72</v>
      </c>
      <c r="C119" s="191" t="s">
        <v>555</v>
      </c>
      <c r="D119" s="185">
        <v>3</v>
      </c>
      <c r="E119" s="4" t="s">
        <v>399</v>
      </c>
      <c r="F119" s="4" t="s">
        <v>400</v>
      </c>
      <c r="G119" s="4" t="s">
        <v>563</v>
      </c>
    </row>
    <row r="120" spans="1:7" ht="26.4" x14ac:dyDescent="0.25">
      <c r="A120" s="208" t="s">
        <v>16</v>
      </c>
      <c r="B120" s="3" t="s">
        <v>72</v>
      </c>
      <c r="C120" s="26" t="s">
        <v>103</v>
      </c>
      <c r="D120" s="68">
        <v>3</v>
      </c>
      <c r="E120" s="4" t="s">
        <v>412</v>
      </c>
      <c r="F120" s="4" t="s">
        <v>413</v>
      </c>
      <c r="G120" s="4" t="s">
        <v>414</v>
      </c>
    </row>
    <row r="121" spans="1:7" x14ac:dyDescent="0.25">
      <c r="A121" s="68"/>
      <c r="B121" s="133"/>
      <c r="C121" s="190"/>
      <c r="D121" s="68"/>
      <c r="E121" s="68" t="s">
        <v>135</v>
      </c>
      <c r="F121" s="68" t="s">
        <v>135</v>
      </c>
      <c r="G121" s="68" t="s">
        <v>135</v>
      </c>
    </row>
    <row r="122" spans="1:7" x14ac:dyDescent="0.25">
      <c r="A122" s="10" t="s">
        <v>17</v>
      </c>
      <c r="B122" s="176" t="s">
        <v>603</v>
      </c>
      <c r="C122" s="44" t="s">
        <v>154</v>
      </c>
      <c r="D122" s="68"/>
      <c r="E122" s="69" t="s">
        <v>135</v>
      </c>
      <c r="F122" s="69" t="s">
        <v>135</v>
      </c>
      <c r="G122" s="69" t="s">
        <v>135</v>
      </c>
    </row>
    <row r="123" spans="1:7" ht="39.6" x14ac:dyDescent="0.25">
      <c r="A123" s="208" t="s">
        <v>17</v>
      </c>
      <c r="B123" s="202" t="s">
        <v>71</v>
      </c>
      <c r="C123" s="26" t="s">
        <v>581</v>
      </c>
      <c r="D123" s="68"/>
      <c r="E123" s="4" t="s">
        <v>391</v>
      </c>
      <c r="F123" s="4" t="s">
        <v>362</v>
      </c>
      <c r="G123" s="4" t="s">
        <v>135</v>
      </c>
    </row>
    <row r="124" spans="1:7" ht="26.4" x14ac:dyDescent="0.25">
      <c r="A124" s="208" t="s">
        <v>17</v>
      </c>
      <c r="B124" s="3" t="s">
        <v>72</v>
      </c>
      <c r="C124" s="26" t="s">
        <v>582</v>
      </c>
      <c r="D124" s="68">
        <v>5</v>
      </c>
      <c r="E124" s="4" t="s">
        <v>392</v>
      </c>
      <c r="F124" s="4" t="s">
        <v>362</v>
      </c>
      <c r="G124" s="4" t="s">
        <v>135</v>
      </c>
    </row>
    <row r="125" spans="1:7" ht="26.4" x14ac:dyDescent="0.25">
      <c r="A125" s="208" t="s">
        <v>17</v>
      </c>
      <c r="B125" s="3" t="s">
        <v>72</v>
      </c>
      <c r="C125" s="26" t="s">
        <v>534</v>
      </c>
      <c r="D125" s="68">
        <v>3</v>
      </c>
      <c r="E125" s="4" t="s">
        <v>415</v>
      </c>
      <c r="F125" s="4" t="s">
        <v>405</v>
      </c>
      <c r="G125" s="4" t="s">
        <v>416</v>
      </c>
    </row>
    <row r="126" spans="1:7" ht="26.4" x14ac:dyDescent="0.25">
      <c r="A126" s="208" t="s">
        <v>17</v>
      </c>
      <c r="B126" s="3" t="s">
        <v>72</v>
      </c>
      <c r="C126" s="26" t="s">
        <v>498</v>
      </c>
      <c r="D126" s="68">
        <v>4</v>
      </c>
      <c r="E126" s="4" t="s">
        <v>417</v>
      </c>
      <c r="F126" s="4" t="s">
        <v>405</v>
      </c>
      <c r="G126" s="4" t="s">
        <v>418</v>
      </c>
    </row>
    <row r="127" spans="1:7" x14ac:dyDescent="0.25">
      <c r="A127" s="68"/>
      <c r="B127" s="133"/>
      <c r="C127" s="190"/>
      <c r="D127" s="68"/>
      <c r="E127" s="68" t="s">
        <v>135</v>
      </c>
      <c r="F127" s="68" t="s">
        <v>135</v>
      </c>
      <c r="G127" s="68" t="s">
        <v>135</v>
      </c>
    </row>
    <row r="128" spans="1:7" x14ac:dyDescent="0.25">
      <c r="A128" s="10" t="s">
        <v>54</v>
      </c>
      <c r="B128" s="176" t="s">
        <v>603</v>
      </c>
      <c r="C128" s="44" t="s">
        <v>39</v>
      </c>
      <c r="D128" s="68"/>
      <c r="E128" s="69" t="s">
        <v>135</v>
      </c>
      <c r="F128" s="69" t="s">
        <v>135</v>
      </c>
      <c r="G128" s="69" t="s">
        <v>135</v>
      </c>
    </row>
    <row r="129" spans="1:7" ht="26.4" x14ac:dyDescent="0.25">
      <c r="A129" s="208" t="s">
        <v>54</v>
      </c>
      <c r="B129" s="202" t="s">
        <v>71</v>
      </c>
      <c r="C129" s="26" t="s">
        <v>157</v>
      </c>
      <c r="D129" s="68"/>
      <c r="E129" s="4" t="s">
        <v>419</v>
      </c>
      <c r="F129" s="4" t="s">
        <v>405</v>
      </c>
      <c r="G129" s="4" t="s">
        <v>135</v>
      </c>
    </row>
    <row r="130" spans="1:7" x14ac:dyDescent="0.25">
      <c r="A130" s="208" t="s">
        <v>54</v>
      </c>
      <c r="B130" s="3" t="s">
        <v>72</v>
      </c>
      <c r="C130" s="26" t="s">
        <v>104</v>
      </c>
      <c r="D130" s="68">
        <v>3</v>
      </c>
      <c r="E130" s="151" t="s">
        <v>332</v>
      </c>
      <c r="F130" s="4" t="s">
        <v>405</v>
      </c>
      <c r="G130" s="4" t="s">
        <v>135</v>
      </c>
    </row>
    <row r="131" spans="1:7" x14ac:dyDescent="0.25">
      <c r="A131" s="68"/>
      <c r="B131" s="133"/>
      <c r="C131" s="190"/>
      <c r="D131" s="68"/>
      <c r="E131" s="68" t="s">
        <v>135</v>
      </c>
      <c r="F131" s="68" t="s">
        <v>135</v>
      </c>
      <c r="G131" s="68" t="s">
        <v>135</v>
      </c>
    </row>
    <row r="132" spans="1:7" ht="30" x14ac:dyDescent="0.25">
      <c r="A132" s="10" t="s">
        <v>55</v>
      </c>
      <c r="B132" s="176" t="s">
        <v>603</v>
      </c>
      <c r="C132" s="44" t="s">
        <v>169</v>
      </c>
      <c r="D132" s="68"/>
      <c r="E132" s="69" t="s">
        <v>135</v>
      </c>
      <c r="F132" s="69" t="s">
        <v>135</v>
      </c>
      <c r="G132" s="69" t="s">
        <v>135</v>
      </c>
    </row>
    <row r="133" spans="1:7" ht="26.4" x14ac:dyDescent="0.25">
      <c r="A133" s="208" t="s">
        <v>55</v>
      </c>
      <c r="B133" s="202" t="s">
        <v>71</v>
      </c>
      <c r="C133" s="26" t="s">
        <v>158</v>
      </c>
      <c r="D133" s="68"/>
      <c r="E133" s="4" t="s">
        <v>420</v>
      </c>
      <c r="F133" s="4" t="s">
        <v>405</v>
      </c>
      <c r="G133" s="4" t="s">
        <v>135</v>
      </c>
    </row>
    <row r="134" spans="1:7" ht="39.6" x14ac:dyDescent="0.25">
      <c r="A134" s="208" t="s">
        <v>55</v>
      </c>
      <c r="B134" s="202" t="s">
        <v>71</v>
      </c>
      <c r="C134" s="26" t="s">
        <v>583</v>
      </c>
      <c r="D134" s="68"/>
      <c r="E134" s="4" t="s">
        <v>391</v>
      </c>
      <c r="F134" s="4" t="s">
        <v>362</v>
      </c>
      <c r="G134" s="4" t="s">
        <v>135</v>
      </c>
    </row>
    <row r="135" spans="1:7" ht="26.4" x14ac:dyDescent="0.25">
      <c r="A135" s="208" t="s">
        <v>55</v>
      </c>
      <c r="B135" s="3" t="s">
        <v>72</v>
      </c>
      <c r="C135" s="26" t="s">
        <v>584</v>
      </c>
      <c r="D135" s="68">
        <v>5</v>
      </c>
      <c r="E135" s="4" t="s">
        <v>392</v>
      </c>
      <c r="F135" s="4" t="s">
        <v>362</v>
      </c>
      <c r="G135" s="4" t="s">
        <v>135</v>
      </c>
    </row>
    <row r="136" spans="1:7" x14ac:dyDescent="0.25">
      <c r="A136" s="208" t="s">
        <v>55</v>
      </c>
      <c r="B136" s="3" t="s">
        <v>72</v>
      </c>
      <c r="C136" s="26" t="s">
        <v>83</v>
      </c>
      <c r="D136" s="68">
        <v>1</v>
      </c>
      <c r="E136" s="151" t="s">
        <v>307</v>
      </c>
      <c r="F136" s="4" t="s">
        <v>376</v>
      </c>
      <c r="G136" s="4" t="s">
        <v>135</v>
      </c>
    </row>
    <row r="137" spans="1:7" ht="26.4" x14ac:dyDescent="0.25">
      <c r="A137" s="183"/>
      <c r="B137" s="204" t="s">
        <v>72</v>
      </c>
      <c r="C137" s="187" t="s">
        <v>84</v>
      </c>
      <c r="D137" s="185"/>
      <c r="E137" s="196" t="s">
        <v>421</v>
      </c>
      <c r="F137" s="196" t="s">
        <v>376</v>
      </c>
      <c r="G137" s="4" t="s">
        <v>135</v>
      </c>
    </row>
    <row r="138" spans="1:7" x14ac:dyDescent="0.25">
      <c r="A138" s="208" t="s">
        <v>55</v>
      </c>
      <c r="B138" s="3" t="s">
        <v>72</v>
      </c>
      <c r="C138" s="26" t="s">
        <v>159</v>
      </c>
      <c r="D138" s="68">
        <v>2</v>
      </c>
      <c r="E138" s="4" t="s">
        <v>404</v>
      </c>
      <c r="F138" s="4" t="s">
        <v>362</v>
      </c>
      <c r="G138" s="4" t="s">
        <v>422</v>
      </c>
    </row>
    <row r="139" spans="1:7" x14ac:dyDescent="0.25">
      <c r="A139" s="68"/>
      <c r="B139" s="133"/>
      <c r="C139" s="190"/>
      <c r="D139" s="68"/>
      <c r="E139" s="68" t="s">
        <v>135</v>
      </c>
      <c r="F139" s="68" t="s">
        <v>135</v>
      </c>
      <c r="G139" s="68" t="s">
        <v>135</v>
      </c>
    </row>
    <row r="140" spans="1:7" x14ac:dyDescent="0.25">
      <c r="A140" s="10" t="s">
        <v>56</v>
      </c>
      <c r="B140" s="176" t="s">
        <v>603</v>
      </c>
      <c r="C140" s="44" t="s">
        <v>292</v>
      </c>
      <c r="D140" s="68"/>
      <c r="E140" s="69" t="s">
        <v>135</v>
      </c>
      <c r="F140" s="69" t="s">
        <v>135</v>
      </c>
      <c r="G140" s="69" t="s">
        <v>135</v>
      </c>
    </row>
    <row r="141" spans="1:7" ht="26.4" x14ac:dyDescent="0.25">
      <c r="A141" s="208" t="s">
        <v>56</v>
      </c>
      <c r="B141" s="202" t="s">
        <v>71</v>
      </c>
      <c r="C141" s="26" t="s">
        <v>293</v>
      </c>
      <c r="D141" s="68"/>
      <c r="E141" s="4" t="s">
        <v>423</v>
      </c>
      <c r="F141" s="151" t="s">
        <v>306</v>
      </c>
      <c r="G141" s="4" t="s">
        <v>424</v>
      </c>
    </row>
    <row r="142" spans="1:7" ht="26.4" x14ac:dyDescent="0.25">
      <c r="A142" s="208" t="s">
        <v>56</v>
      </c>
      <c r="B142" s="202" t="s">
        <v>71</v>
      </c>
      <c r="C142" s="26" t="s">
        <v>294</v>
      </c>
      <c r="D142" s="68"/>
      <c r="E142" s="4" t="s">
        <v>425</v>
      </c>
      <c r="F142" s="4" t="s">
        <v>426</v>
      </c>
      <c r="G142" s="4" t="s">
        <v>427</v>
      </c>
    </row>
    <row r="143" spans="1:7" ht="26.4" x14ac:dyDescent="0.25">
      <c r="A143" s="208" t="s">
        <v>56</v>
      </c>
      <c r="B143" s="3" t="s">
        <v>72</v>
      </c>
      <c r="C143" s="26" t="s">
        <v>295</v>
      </c>
      <c r="D143" s="68">
        <v>2</v>
      </c>
      <c r="E143" s="4" t="s">
        <v>392</v>
      </c>
      <c r="F143" s="4" t="s">
        <v>362</v>
      </c>
      <c r="G143" s="4" t="s">
        <v>135</v>
      </c>
    </row>
    <row r="144" spans="1:7" x14ac:dyDescent="0.25">
      <c r="A144" s="68"/>
      <c r="B144" s="133"/>
      <c r="C144" s="190"/>
      <c r="D144" s="68"/>
      <c r="E144" s="68" t="s">
        <v>135</v>
      </c>
      <c r="F144" s="68" t="s">
        <v>135</v>
      </c>
      <c r="G144" s="68" t="s">
        <v>135</v>
      </c>
    </row>
    <row r="145" spans="1:7" x14ac:dyDescent="0.25">
      <c r="A145" s="10" t="s">
        <v>57</v>
      </c>
      <c r="B145" s="176" t="s">
        <v>603</v>
      </c>
      <c r="C145" s="44" t="s">
        <v>585</v>
      </c>
      <c r="D145" s="68"/>
      <c r="E145" s="69" t="s">
        <v>135</v>
      </c>
      <c r="F145" s="69" t="s">
        <v>135</v>
      </c>
      <c r="G145" s="69" t="s">
        <v>135</v>
      </c>
    </row>
    <row r="146" spans="1:7" x14ac:dyDescent="0.25">
      <c r="A146" s="10" t="s">
        <v>58</v>
      </c>
      <c r="B146" s="176" t="s">
        <v>603</v>
      </c>
      <c r="C146" s="44" t="s">
        <v>40</v>
      </c>
      <c r="D146" s="68"/>
      <c r="E146" s="69" t="s">
        <v>135</v>
      </c>
      <c r="F146" s="69" t="s">
        <v>135</v>
      </c>
      <c r="G146" s="69" t="s">
        <v>135</v>
      </c>
    </row>
    <row r="147" spans="1:7" ht="26.4" x14ac:dyDescent="0.25">
      <c r="A147" s="208" t="s">
        <v>58</v>
      </c>
      <c r="B147" s="202" t="s">
        <v>71</v>
      </c>
      <c r="C147" s="26" t="s">
        <v>276</v>
      </c>
      <c r="D147" s="68"/>
      <c r="E147" s="4" t="s">
        <v>428</v>
      </c>
      <c r="F147" s="4" t="s">
        <v>429</v>
      </c>
      <c r="G147" s="4" t="s">
        <v>430</v>
      </c>
    </row>
    <row r="148" spans="1:7" ht="26.4" x14ac:dyDescent="0.25">
      <c r="A148" s="208" t="s">
        <v>58</v>
      </c>
      <c r="B148" s="202" t="s">
        <v>71</v>
      </c>
      <c r="C148" s="26" t="s">
        <v>105</v>
      </c>
      <c r="D148" s="68"/>
      <c r="E148" s="4" t="s">
        <v>431</v>
      </c>
      <c r="F148" s="4" t="s">
        <v>432</v>
      </c>
      <c r="G148" s="4" t="s">
        <v>135</v>
      </c>
    </row>
    <row r="149" spans="1:7" x14ac:dyDescent="0.25">
      <c r="A149" s="208" t="s">
        <v>58</v>
      </c>
      <c r="B149" s="3" t="s">
        <v>72</v>
      </c>
      <c r="C149" s="26" t="s">
        <v>160</v>
      </c>
      <c r="D149" s="68">
        <v>3</v>
      </c>
      <c r="E149" s="4" t="s">
        <v>433</v>
      </c>
      <c r="F149" s="4" t="s">
        <v>333</v>
      </c>
      <c r="G149" s="4" t="s">
        <v>135</v>
      </c>
    </row>
    <row r="150" spans="1:7" ht="39.6" x14ac:dyDescent="0.25">
      <c r="A150" s="208" t="s">
        <v>58</v>
      </c>
      <c r="B150" s="3" t="s">
        <v>72</v>
      </c>
      <c r="C150" s="26" t="s">
        <v>161</v>
      </c>
      <c r="D150" s="68">
        <v>4</v>
      </c>
      <c r="E150" s="4" t="s">
        <v>434</v>
      </c>
      <c r="F150" s="4" t="s">
        <v>135</v>
      </c>
      <c r="G150" s="4" t="s">
        <v>435</v>
      </c>
    </row>
    <row r="151" spans="1:7" x14ac:dyDescent="0.25">
      <c r="A151" s="68"/>
      <c r="B151" s="133"/>
      <c r="C151" s="190"/>
      <c r="D151" s="68"/>
      <c r="E151" s="68" t="s">
        <v>135</v>
      </c>
      <c r="F151" s="68" t="s">
        <v>135</v>
      </c>
      <c r="G151" s="68" t="s">
        <v>135</v>
      </c>
    </row>
    <row r="152" spans="1:7" x14ac:dyDescent="0.25">
      <c r="A152" s="10" t="s">
        <v>59</v>
      </c>
      <c r="B152" s="176" t="s">
        <v>603</v>
      </c>
      <c r="C152" s="44" t="s">
        <v>189</v>
      </c>
      <c r="D152" s="68"/>
      <c r="E152" s="69" t="s">
        <v>135</v>
      </c>
      <c r="F152" s="69" t="s">
        <v>135</v>
      </c>
      <c r="G152" s="69" t="s">
        <v>135</v>
      </c>
    </row>
    <row r="153" spans="1:7" ht="26.4" x14ac:dyDescent="0.25">
      <c r="A153" s="208" t="s">
        <v>59</v>
      </c>
      <c r="B153" s="202" t="s">
        <v>71</v>
      </c>
      <c r="C153" s="26" t="s">
        <v>190</v>
      </c>
      <c r="D153" s="68"/>
      <c r="E153" s="4" t="s">
        <v>436</v>
      </c>
      <c r="F153" s="4" t="s">
        <v>437</v>
      </c>
      <c r="G153" s="4" t="s">
        <v>438</v>
      </c>
    </row>
    <row r="154" spans="1:7" ht="26.4" x14ac:dyDescent="0.25">
      <c r="A154" s="208" t="s">
        <v>59</v>
      </c>
      <c r="B154" s="3" t="s">
        <v>72</v>
      </c>
      <c r="C154" s="26" t="s">
        <v>106</v>
      </c>
      <c r="D154" s="68">
        <v>3</v>
      </c>
      <c r="E154" s="4" t="s">
        <v>439</v>
      </c>
      <c r="F154" s="4" t="s">
        <v>333</v>
      </c>
      <c r="G154" s="4" t="s">
        <v>135</v>
      </c>
    </row>
    <row r="155" spans="1:7" x14ac:dyDescent="0.25">
      <c r="A155" s="68"/>
      <c r="B155" s="133"/>
      <c r="C155" s="190"/>
      <c r="D155" s="68"/>
      <c r="E155" s="68" t="s">
        <v>135</v>
      </c>
      <c r="F155" s="68" t="s">
        <v>135</v>
      </c>
      <c r="G155" s="68" t="s">
        <v>135</v>
      </c>
    </row>
    <row r="156" spans="1:7" ht="15.6" x14ac:dyDescent="0.25">
      <c r="A156" s="18" t="s">
        <v>18</v>
      </c>
      <c r="B156" s="206" t="s">
        <v>602</v>
      </c>
      <c r="C156" s="189" t="s">
        <v>41</v>
      </c>
      <c r="D156" s="21"/>
      <c r="E156" s="66" t="s">
        <v>268</v>
      </c>
      <c r="F156" s="22"/>
      <c r="G156" s="22"/>
    </row>
    <row r="157" spans="1:7" x14ac:dyDescent="0.25">
      <c r="A157" s="10" t="s">
        <v>19</v>
      </c>
      <c r="B157" s="176" t="s">
        <v>603</v>
      </c>
      <c r="C157" s="44" t="s">
        <v>42</v>
      </c>
      <c r="D157" s="68"/>
      <c r="E157" s="69" t="s">
        <v>135</v>
      </c>
      <c r="F157" s="69" t="s">
        <v>135</v>
      </c>
      <c r="G157" s="69" t="s">
        <v>135</v>
      </c>
    </row>
    <row r="158" spans="1:7" x14ac:dyDescent="0.25">
      <c r="A158" s="10" t="s">
        <v>60</v>
      </c>
      <c r="B158" s="176" t="s">
        <v>603</v>
      </c>
      <c r="C158" s="44" t="s">
        <v>43</v>
      </c>
      <c r="D158" s="68"/>
      <c r="E158" s="69" t="s">
        <v>135</v>
      </c>
      <c r="F158" s="69" t="s">
        <v>135</v>
      </c>
      <c r="G158" s="69" t="s">
        <v>135</v>
      </c>
    </row>
    <row r="159" spans="1:7" ht="26.4" x14ac:dyDescent="0.25">
      <c r="A159" s="208" t="s">
        <v>60</v>
      </c>
      <c r="B159" s="202" t="s">
        <v>71</v>
      </c>
      <c r="C159" s="26" t="s">
        <v>170</v>
      </c>
      <c r="D159" s="68"/>
      <c r="E159" s="4" t="s">
        <v>440</v>
      </c>
      <c r="F159" s="4" t="s">
        <v>441</v>
      </c>
      <c r="G159" s="4" t="s">
        <v>135</v>
      </c>
    </row>
    <row r="160" spans="1:7" ht="26.4" x14ac:dyDescent="0.25">
      <c r="A160" s="208" t="s">
        <v>60</v>
      </c>
      <c r="B160" s="3" t="s">
        <v>72</v>
      </c>
      <c r="C160" s="26" t="s">
        <v>162</v>
      </c>
      <c r="D160" s="68">
        <v>3</v>
      </c>
      <c r="E160" s="4" t="s">
        <v>442</v>
      </c>
      <c r="F160" s="4" t="s">
        <v>443</v>
      </c>
      <c r="G160" s="4" t="s">
        <v>135</v>
      </c>
    </row>
    <row r="161" spans="1:7" x14ac:dyDescent="0.25">
      <c r="A161" s="68"/>
      <c r="B161" s="133"/>
      <c r="C161" s="190"/>
      <c r="D161" s="68"/>
      <c r="E161" s="68" t="s">
        <v>135</v>
      </c>
      <c r="F161" s="68" t="s">
        <v>135</v>
      </c>
      <c r="G161" s="68" t="s">
        <v>135</v>
      </c>
    </row>
    <row r="162" spans="1:7" x14ac:dyDescent="0.25">
      <c r="A162" s="10" t="s">
        <v>61</v>
      </c>
      <c r="B162" s="176" t="s">
        <v>603</v>
      </c>
      <c r="C162" s="44" t="s">
        <v>44</v>
      </c>
      <c r="D162" s="68"/>
      <c r="E162" s="69" t="s">
        <v>135</v>
      </c>
      <c r="F162" s="69" t="s">
        <v>135</v>
      </c>
      <c r="G162" s="69" t="s">
        <v>135</v>
      </c>
    </row>
    <row r="163" spans="1:7" ht="39.6" x14ac:dyDescent="0.25">
      <c r="A163" s="208" t="s">
        <v>61</v>
      </c>
      <c r="B163" s="202" t="s">
        <v>71</v>
      </c>
      <c r="C163" s="26" t="s">
        <v>191</v>
      </c>
      <c r="D163" s="68"/>
      <c r="E163" s="4" t="s">
        <v>444</v>
      </c>
      <c r="F163" s="4" t="s">
        <v>376</v>
      </c>
      <c r="G163" s="4" t="s">
        <v>135</v>
      </c>
    </row>
    <row r="164" spans="1:7" ht="26.4" x14ac:dyDescent="0.25">
      <c r="A164" s="208" t="s">
        <v>61</v>
      </c>
      <c r="B164" s="3" t="s">
        <v>72</v>
      </c>
      <c r="C164" s="26" t="s">
        <v>85</v>
      </c>
      <c r="D164" s="68">
        <v>2</v>
      </c>
      <c r="E164" s="151" t="s">
        <v>307</v>
      </c>
      <c r="F164" s="4" t="s">
        <v>445</v>
      </c>
      <c r="G164" s="4" t="s">
        <v>135</v>
      </c>
    </row>
    <row r="165" spans="1:7" x14ac:dyDescent="0.25">
      <c r="A165" s="68"/>
      <c r="B165" s="133"/>
      <c r="C165" s="190"/>
      <c r="D165" s="68"/>
      <c r="E165" s="68" t="s">
        <v>135</v>
      </c>
      <c r="F165" s="68" t="s">
        <v>135</v>
      </c>
      <c r="G165" s="68" t="s">
        <v>135</v>
      </c>
    </row>
    <row r="166" spans="1:7" x14ac:dyDescent="0.25">
      <c r="A166" s="10" t="s">
        <v>62</v>
      </c>
      <c r="B166" s="176" t="s">
        <v>603</v>
      </c>
      <c r="C166" s="44" t="s">
        <v>155</v>
      </c>
      <c r="D166" s="68"/>
      <c r="E166" s="69" t="s">
        <v>135</v>
      </c>
      <c r="F166" s="69" t="s">
        <v>135</v>
      </c>
      <c r="G166" s="69" t="s">
        <v>135</v>
      </c>
    </row>
    <row r="167" spans="1:7" ht="15.6" x14ac:dyDescent="0.25">
      <c r="A167" s="208" t="s">
        <v>62</v>
      </c>
      <c r="B167" s="202" t="s">
        <v>71</v>
      </c>
      <c r="C167" s="26" t="s">
        <v>180</v>
      </c>
      <c r="D167" s="68"/>
      <c r="E167" s="4" t="s">
        <v>446</v>
      </c>
      <c r="F167" s="4" t="s">
        <v>376</v>
      </c>
      <c r="G167" s="4" t="s">
        <v>135</v>
      </c>
    </row>
    <row r="168" spans="1:7" ht="26.4" x14ac:dyDescent="0.25">
      <c r="A168" s="208" t="s">
        <v>62</v>
      </c>
      <c r="B168" s="202" t="s">
        <v>71</v>
      </c>
      <c r="C168" s="26" t="s">
        <v>163</v>
      </c>
      <c r="D168" s="68"/>
      <c r="E168" s="4" t="s">
        <v>447</v>
      </c>
      <c r="F168" s="4" t="s">
        <v>376</v>
      </c>
      <c r="G168" s="4" t="s">
        <v>448</v>
      </c>
    </row>
    <row r="169" spans="1:7" ht="15.6" x14ac:dyDescent="0.25">
      <c r="A169" s="208" t="s">
        <v>62</v>
      </c>
      <c r="B169" s="202" t="s">
        <v>71</v>
      </c>
      <c r="C169" s="26" t="s">
        <v>107</v>
      </c>
      <c r="D169" s="68"/>
      <c r="E169" s="151" t="s">
        <v>307</v>
      </c>
      <c r="F169" s="4" t="s">
        <v>449</v>
      </c>
      <c r="G169" s="4" t="s">
        <v>135</v>
      </c>
    </row>
    <row r="170" spans="1:7" ht="26.4" x14ac:dyDescent="0.25">
      <c r="A170" s="208" t="s">
        <v>62</v>
      </c>
      <c r="B170" s="202" t="s">
        <v>71</v>
      </c>
      <c r="C170" s="26" t="s">
        <v>181</v>
      </c>
      <c r="D170" s="68"/>
      <c r="E170" s="4" t="s">
        <v>450</v>
      </c>
      <c r="F170" s="4" t="s">
        <v>376</v>
      </c>
      <c r="G170" s="4" t="s">
        <v>451</v>
      </c>
    </row>
    <row r="171" spans="1:7" x14ac:dyDescent="0.25">
      <c r="A171" s="208" t="s">
        <v>62</v>
      </c>
      <c r="B171" s="3" t="s">
        <v>72</v>
      </c>
      <c r="C171" s="26" t="s">
        <v>111</v>
      </c>
      <c r="D171" s="68">
        <v>1</v>
      </c>
      <c r="E171" s="151" t="s">
        <v>307</v>
      </c>
      <c r="F171" s="4" t="s">
        <v>452</v>
      </c>
      <c r="G171" s="4" t="s">
        <v>135</v>
      </c>
    </row>
    <row r="172" spans="1:7" x14ac:dyDescent="0.25">
      <c r="A172" s="208" t="s">
        <v>62</v>
      </c>
      <c r="B172" s="3" t="s">
        <v>72</v>
      </c>
      <c r="C172" s="26" t="s">
        <v>86</v>
      </c>
      <c r="D172" s="68">
        <v>2</v>
      </c>
      <c r="E172" s="4" t="s">
        <v>453</v>
      </c>
      <c r="F172" s="4" t="s">
        <v>333</v>
      </c>
      <c r="G172" s="4" t="s">
        <v>135</v>
      </c>
    </row>
    <row r="173" spans="1:7" x14ac:dyDescent="0.25">
      <c r="A173" s="68"/>
      <c r="B173" s="133"/>
      <c r="C173" s="190"/>
      <c r="D173" s="68"/>
      <c r="E173" s="68" t="s">
        <v>135</v>
      </c>
      <c r="F173" s="68" t="s">
        <v>135</v>
      </c>
      <c r="G173" s="68" t="s">
        <v>135</v>
      </c>
    </row>
    <row r="174" spans="1:7" x14ac:dyDescent="0.25">
      <c r="A174" s="10" t="s">
        <v>63</v>
      </c>
      <c r="B174" s="176" t="s">
        <v>603</v>
      </c>
      <c r="C174" s="44" t="s">
        <v>586</v>
      </c>
      <c r="D174" s="68"/>
      <c r="E174" s="69" t="s">
        <v>135</v>
      </c>
      <c r="F174" s="69" t="s">
        <v>135</v>
      </c>
      <c r="G174" s="69" t="s">
        <v>135</v>
      </c>
    </row>
    <row r="175" spans="1:7" ht="26.4" x14ac:dyDescent="0.25">
      <c r="A175" s="208" t="s">
        <v>63</v>
      </c>
      <c r="B175" s="3" t="s">
        <v>72</v>
      </c>
      <c r="C175" s="26" t="s">
        <v>540</v>
      </c>
      <c r="D175" s="68">
        <v>4</v>
      </c>
      <c r="E175" s="4" t="s">
        <v>454</v>
      </c>
      <c r="F175" s="4" t="s">
        <v>455</v>
      </c>
      <c r="G175" s="4" t="s">
        <v>456</v>
      </c>
    </row>
    <row r="176" spans="1:7" x14ac:dyDescent="0.25">
      <c r="A176" s="208" t="s">
        <v>63</v>
      </c>
      <c r="B176" s="3" t="s">
        <v>72</v>
      </c>
      <c r="C176" s="26" t="s">
        <v>156</v>
      </c>
      <c r="D176" s="68">
        <v>1</v>
      </c>
      <c r="E176" s="4" t="s">
        <v>457</v>
      </c>
      <c r="F176" s="4" t="s">
        <v>376</v>
      </c>
      <c r="G176" s="4"/>
    </row>
    <row r="177" spans="1:7" x14ac:dyDescent="0.25">
      <c r="A177" s="68"/>
      <c r="B177" s="133"/>
      <c r="C177" s="190"/>
      <c r="D177" s="68"/>
      <c r="E177" s="68" t="s">
        <v>135</v>
      </c>
      <c r="F177" s="68" t="s">
        <v>135</v>
      </c>
      <c r="G177" s="68" t="s">
        <v>135</v>
      </c>
    </row>
    <row r="178" spans="1:7" x14ac:dyDescent="0.25">
      <c r="A178" s="10" t="s">
        <v>20</v>
      </c>
      <c r="B178" s="176" t="s">
        <v>603</v>
      </c>
      <c r="C178" s="44" t="s">
        <v>45</v>
      </c>
      <c r="D178" s="68"/>
      <c r="E178" s="69" t="s">
        <v>135</v>
      </c>
      <c r="F178" s="69" t="s">
        <v>135</v>
      </c>
      <c r="G178" s="69" t="s">
        <v>135</v>
      </c>
    </row>
    <row r="179" spans="1:7" ht="26.4" x14ac:dyDescent="0.25">
      <c r="A179" s="208" t="s">
        <v>20</v>
      </c>
      <c r="B179" s="202" t="s">
        <v>71</v>
      </c>
      <c r="C179" s="26" t="s">
        <v>173</v>
      </c>
      <c r="D179" s="68"/>
      <c r="E179" s="4" t="s">
        <v>458</v>
      </c>
      <c r="F179" s="4" t="s">
        <v>376</v>
      </c>
      <c r="G179" s="4" t="s">
        <v>459</v>
      </c>
    </row>
    <row r="180" spans="1:7" ht="52.8" x14ac:dyDescent="0.25">
      <c r="A180" s="208" t="s">
        <v>20</v>
      </c>
      <c r="B180" s="202" t="s">
        <v>71</v>
      </c>
      <c r="C180" s="26" t="s">
        <v>198</v>
      </c>
      <c r="D180" s="68"/>
      <c r="E180" s="151" t="s">
        <v>332</v>
      </c>
      <c r="F180" s="4" t="s">
        <v>460</v>
      </c>
      <c r="G180" s="4" t="s">
        <v>135</v>
      </c>
    </row>
    <row r="181" spans="1:7" ht="15.6" x14ac:dyDescent="0.25">
      <c r="A181" s="208" t="s">
        <v>20</v>
      </c>
      <c r="B181" s="202" t="s">
        <v>71</v>
      </c>
      <c r="C181" s="26" t="s">
        <v>87</v>
      </c>
      <c r="D181" s="68"/>
      <c r="E181" s="4" t="s">
        <v>461</v>
      </c>
      <c r="F181" s="4" t="s">
        <v>376</v>
      </c>
      <c r="G181" s="4" t="s">
        <v>135</v>
      </c>
    </row>
    <row r="182" spans="1:7" x14ac:dyDescent="0.25">
      <c r="A182" s="68"/>
      <c r="B182" s="133"/>
      <c r="C182" s="190"/>
      <c r="D182" s="68"/>
      <c r="E182" s="68" t="s">
        <v>135</v>
      </c>
      <c r="F182" s="68" t="s">
        <v>135</v>
      </c>
      <c r="G182" s="68" t="s">
        <v>135</v>
      </c>
    </row>
    <row r="183" spans="1:7" ht="31.2" x14ac:dyDescent="0.25">
      <c r="A183" s="18" t="s">
        <v>21</v>
      </c>
      <c r="B183" s="206" t="s">
        <v>602</v>
      </c>
      <c r="C183" s="189" t="s">
        <v>164</v>
      </c>
      <c r="D183" s="21"/>
      <c r="E183" s="22"/>
      <c r="F183" s="66" t="s">
        <v>269</v>
      </c>
      <c r="G183" s="22"/>
    </row>
    <row r="184" spans="1:7" x14ac:dyDescent="0.25">
      <c r="A184" s="10" t="s">
        <v>64</v>
      </c>
      <c r="B184" s="176" t="s">
        <v>603</v>
      </c>
      <c r="C184" s="192" t="s">
        <v>541</v>
      </c>
      <c r="D184" s="68"/>
      <c r="E184" s="69" t="s">
        <v>135</v>
      </c>
      <c r="F184" s="69" t="s">
        <v>135</v>
      </c>
      <c r="G184" s="69" t="s">
        <v>135</v>
      </c>
    </row>
    <row r="185" spans="1:7" ht="26.4" x14ac:dyDescent="0.25">
      <c r="A185" s="210" t="s">
        <v>64</v>
      </c>
      <c r="B185" s="202" t="s">
        <v>71</v>
      </c>
      <c r="C185" s="26" t="s">
        <v>556</v>
      </c>
      <c r="D185" s="68"/>
      <c r="E185" s="4" t="s">
        <v>462</v>
      </c>
      <c r="F185" s="4" t="s">
        <v>463</v>
      </c>
      <c r="G185" s="4" t="s">
        <v>565</v>
      </c>
    </row>
    <row r="186" spans="1:7" ht="52.8" x14ac:dyDescent="0.25">
      <c r="A186" s="208" t="s">
        <v>64</v>
      </c>
      <c r="B186" s="202" t="s">
        <v>71</v>
      </c>
      <c r="C186" s="26" t="s">
        <v>88</v>
      </c>
      <c r="D186" s="68"/>
      <c r="E186" s="151" t="s">
        <v>464</v>
      </c>
      <c r="F186" s="4" t="s">
        <v>403</v>
      </c>
      <c r="G186" s="4" t="s">
        <v>135</v>
      </c>
    </row>
    <row r="187" spans="1:7" ht="15.6" x14ac:dyDescent="0.25">
      <c r="A187" s="208" t="s">
        <v>64</v>
      </c>
      <c r="B187" s="202" t="s">
        <v>71</v>
      </c>
      <c r="C187" s="26" t="s">
        <v>192</v>
      </c>
      <c r="D187" s="68"/>
      <c r="E187" s="4" t="s">
        <v>465</v>
      </c>
      <c r="F187" s="4" t="s">
        <v>376</v>
      </c>
      <c r="G187" s="4" t="s">
        <v>135</v>
      </c>
    </row>
    <row r="188" spans="1:7" ht="15.6" x14ac:dyDescent="0.25">
      <c r="A188" s="208" t="s">
        <v>64</v>
      </c>
      <c r="B188" s="202" t="s">
        <v>71</v>
      </c>
      <c r="C188" s="26" t="s">
        <v>89</v>
      </c>
      <c r="D188" s="68"/>
      <c r="E188" s="4" t="s">
        <v>466</v>
      </c>
      <c r="F188" s="4" t="s">
        <v>376</v>
      </c>
      <c r="G188" s="4" t="s">
        <v>135</v>
      </c>
    </row>
    <row r="189" spans="1:7" ht="52.8" x14ac:dyDescent="0.25">
      <c r="A189" s="210" t="s">
        <v>64</v>
      </c>
      <c r="B189" s="106" t="s">
        <v>72</v>
      </c>
      <c r="C189" s="186" t="s">
        <v>542</v>
      </c>
      <c r="D189" s="185">
        <v>3</v>
      </c>
      <c r="E189" s="4" t="s">
        <v>421</v>
      </c>
      <c r="F189" s="4" t="s">
        <v>376</v>
      </c>
      <c r="G189" s="4" t="s">
        <v>565</v>
      </c>
    </row>
    <row r="190" spans="1:7" x14ac:dyDescent="0.25">
      <c r="A190" s="208" t="s">
        <v>64</v>
      </c>
      <c r="B190" s="3" t="s">
        <v>72</v>
      </c>
      <c r="C190" s="26" t="s">
        <v>108</v>
      </c>
      <c r="D190" s="68">
        <v>2</v>
      </c>
      <c r="E190" s="4" t="s">
        <v>467</v>
      </c>
      <c r="F190" s="4" t="s">
        <v>376</v>
      </c>
      <c r="G190" s="4" t="s">
        <v>135</v>
      </c>
    </row>
    <row r="191" spans="1:7" ht="26.4" x14ac:dyDescent="0.25">
      <c r="A191" s="210" t="s">
        <v>64</v>
      </c>
      <c r="B191" s="106" t="s">
        <v>72</v>
      </c>
      <c r="C191" s="26" t="s">
        <v>248</v>
      </c>
      <c r="D191" s="185">
        <v>2</v>
      </c>
      <c r="E191" s="4" t="s">
        <v>468</v>
      </c>
      <c r="F191" s="4" t="s">
        <v>403</v>
      </c>
      <c r="G191" s="4" t="s">
        <v>135</v>
      </c>
    </row>
    <row r="192" spans="1:7" x14ac:dyDescent="0.25">
      <c r="A192" s="68"/>
      <c r="B192" s="133"/>
      <c r="C192" s="190"/>
      <c r="D192" s="68"/>
      <c r="E192" s="68" t="s">
        <v>135</v>
      </c>
      <c r="F192" s="68" t="s">
        <v>135</v>
      </c>
      <c r="G192" s="68" t="s">
        <v>135</v>
      </c>
    </row>
    <row r="193" spans="1:7" ht="15.6" x14ac:dyDescent="0.25">
      <c r="A193" s="10" t="s">
        <v>65</v>
      </c>
      <c r="B193" s="176" t="s">
        <v>603</v>
      </c>
      <c r="C193" s="192" t="s">
        <v>605</v>
      </c>
      <c r="D193" s="68"/>
      <c r="E193" s="69" t="s">
        <v>135</v>
      </c>
      <c r="F193" s="69" t="s">
        <v>135</v>
      </c>
      <c r="G193" s="195" t="s">
        <v>560</v>
      </c>
    </row>
    <row r="194" spans="1:7" ht="26.4" x14ac:dyDescent="0.25">
      <c r="A194" s="208" t="s">
        <v>65</v>
      </c>
      <c r="B194" s="202" t="s">
        <v>71</v>
      </c>
      <c r="C194" s="26" t="s">
        <v>165</v>
      </c>
      <c r="D194" s="68"/>
      <c r="E194" s="4" t="s">
        <v>469</v>
      </c>
      <c r="F194" s="4" t="s">
        <v>470</v>
      </c>
      <c r="G194" s="4" t="s">
        <v>135</v>
      </c>
    </row>
    <row r="195" spans="1:7" ht="26.4" x14ac:dyDescent="0.25">
      <c r="A195" s="208" t="s">
        <v>65</v>
      </c>
      <c r="B195" s="3" t="s">
        <v>72</v>
      </c>
      <c r="C195" s="26" t="s">
        <v>182</v>
      </c>
      <c r="D195" s="68">
        <v>2</v>
      </c>
      <c r="E195" s="151" t="s">
        <v>332</v>
      </c>
      <c r="F195" s="4" t="s">
        <v>376</v>
      </c>
      <c r="G195" s="4" t="s">
        <v>135</v>
      </c>
    </row>
    <row r="196" spans="1:7" ht="26.4" x14ac:dyDescent="0.25">
      <c r="A196" s="210" t="s">
        <v>65</v>
      </c>
      <c r="B196" s="106" t="s">
        <v>72</v>
      </c>
      <c r="C196" s="188" t="s">
        <v>543</v>
      </c>
      <c r="D196" s="185">
        <v>2</v>
      </c>
      <c r="E196" s="4" t="s">
        <v>468</v>
      </c>
      <c r="F196" s="4" t="s">
        <v>376</v>
      </c>
      <c r="G196" s="4" t="s">
        <v>545</v>
      </c>
    </row>
    <row r="197" spans="1:7" x14ac:dyDescent="0.25">
      <c r="A197" s="210" t="s">
        <v>65</v>
      </c>
      <c r="B197" s="106" t="s">
        <v>72</v>
      </c>
      <c r="C197" s="188" t="s">
        <v>587</v>
      </c>
      <c r="D197" s="185">
        <v>3</v>
      </c>
      <c r="E197" s="4" t="s">
        <v>468</v>
      </c>
      <c r="F197" s="4" t="s">
        <v>376</v>
      </c>
      <c r="G197" s="4" t="s">
        <v>548</v>
      </c>
    </row>
    <row r="198" spans="1:7" ht="26.4" x14ac:dyDescent="0.25">
      <c r="A198" s="210" t="s">
        <v>65</v>
      </c>
      <c r="B198" s="106" t="s">
        <v>72</v>
      </c>
      <c r="C198" s="188" t="s">
        <v>546</v>
      </c>
      <c r="D198" s="185">
        <v>4</v>
      </c>
      <c r="E198" s="4" t="s">
        <v>468</v>
      </c>
      <c r="F198" s="4" t="s">
        <v>376</v>
      </c>
      <c r="G198" s="4" t="s">
        <v>547</v>
      </c>
    </row>
    <row r="199" spans="1:7" x14ac:dyDescent="0.25">
      <c r="A199" s="68"/>
      <c r="B199" s="133"/>
      <c r="C199" s="190"/>
      <c r="D199" s="68"/>
      <c r="E199" s="68" t="s">
        <v>135</v>
      </c>
      <c r="F199" s="68" t="s">
        <v>135</v>
      </c>
      <c r="G199" s="68" t="s">
        <v>135</v>
      </c>
    </row>
    <row r="200" spans="1:7" x14ac:dyDescent="0.25">
      <c r="A200" s="10" t="s">
        <v>66</v>
      </c>
      <c r="B200" s="176" t="s">
        <v>603</v>
      </c>
      <c r="C200" s="44" t="s">
        <v>46</v>
      </c>
      <c r="D200" s="68"/>
      <c r="E200" s="69" t="s">
        <v>135</v>
      </c>
      <c r="F200" s="69" t="s">
        <v>135</v>
      </c>
      <c r="G200" s="69" t="s">
        <v>135</v>
      </c>
    </row>
    <row r="201" spans="1:7" ht="26.4" x14ac:dyDescent="0.25">
      <c r="A201" s="208" t="s">
        <v>66</v>
      </c>
      <c r="B201" s="3" t="s">
        <v>72</v>
      </c>
      <c r="C201" s="26" t="s">
        <v>171</v>
      </c>
      <c r="D201" s="68">
        <v>2</v>
      </c>
      <c r="E201" s="4" t="s">
        <v>471</v>
      </c>
      <c r="F201" s="4" t="s">
        <v>376</v>
      </c>
      <c r="G201" s="4" t="s">
        <v>135</v>
      </c>
    </row>
    <row r="202" spans="1:7" ht="26.4" x14ac:dyDescent="0.25">
      <c r="A202" s="208" t="s">
        <v>66</v>
      </c>
      <c r="B202" s="3" t="s">
        <v>72</v>
      </c>
      <c r="C202" s="26" t="s">
        <v>109</v>
      </c>
      <c r="D202" s="68">
        <v>2</v>
      </c>
      <c r="E202" s="4" t="s">
        <v>472</v>
      </c>
      <c r="F202" s="4" t="s">
        <v>473</v>
      </c>
      <c r="G202" s="4" t="s">
        <v>135</v>
      </c>
    </row>
    <row r="203" spans="1:7" ht="26.4" x14ac:dyDescent="0.25">
      <c r="A203" s="208" t="s">
        <v>66</v>
      </c>
      <c r="B203" s="3" t="s">
        <v>72</v>
      </c>
      <c r="C203" s="26" t="s">
        <v>90</v>
      </c>
      <c r="D203" s="68">
        <v>3</v>
      </c>
      <c r="E203" s="4" t="s">
        <v>474</v>
      </c>
      <c r="F203" s="4" t="s">
        <v>376</v>
      </c>
      <c r="G203" s="4" t="s">
        <v>544</v>
      </c>
    </row>
    <row r="204" spans="1:7" x14ac:dyDescent="0.25">
      <c r="A204" s="68"/>
      <c r="B204" s="133"/>
      <c r="C204" s="190"/>
      <c r="D204" s="68"/>
      <c r="E204" s="68" t="s">
        <v>135</v>
      </c>
      <c r="F204" s="68" t="s">
        <v>135</v>
      </c>
      <c r="G204" s="68" t="s">
        <v>135</v>
      </c>
    </row>
    <row r="205" spans="1:7" x14ac:dyDescent="0.25">
      <c r="A205" s="10" t="s">
        <v>67</v>
      </c>
      <c r="B205" s="176" t="s">
        <v>603</v>
      </c>
      <c r="C205" s="44" t="s">
        <v>47</v>
      </c>
      <c r="D205" s="68"/>
      <c r="E205" s="69" t="s">
        <v>135</v>
      </c>
      <c r="F205" s="69" t="s">
        <v>135</v>
      </c>
      <c r="G205" s="69" t="s">
        <v>135</v>
      </c>
    </row>
    <row r="206" spans="1:7" x14ac:dyDescent="0.25">
      <c r="A206" s="208" t="s">
        <v>67</v>
      </c>
      <c r="B206" s="3" t="s">
        <v>72</v>
      </c>
      <c r="C206" s="26" t="s">
        <v>91</v>
      </c>
      <c r="D206" s="68">
        <v>1</v>
      </c>
      <c r="E206" s="4" t="s">
        <v>475</v>
      </c>
      <c r="F206" s="4" t="s">
        <v>476</v>
      </c>
      <c r="G206" s="4" t="s">
        <v>135</v>
      </c>
    </row>
    <row r="207" spans="1:7" x14ac:dyDescent="0.25">
      <c r="A207" s="208" t="s">
        <v>67</v>
      </c>
      <c r="B207" s="3" t="s">
        <v>72</v>
      </c>
      <c r="C207" s="26" t="s">
        <v>92</v>
      </c>
      <c r="D207" s="68">
        <v>1</v>
      </c>
      <c r="E207" s="4" t="s">
        <v>477</v>
      </c>
      <c r="F207" s="4" t="s">
        <v>362</v>
      </c>
      <c r="G207" s="4" t="s">
        <v>135</v>
      </c>
    </row>
    <row r="208" spans="1:7" ht="26.4" x14ac:dyDescent="0.25">
      <c r="A208" s="210" t="s">
        <v>67</v>
      </c>
      <c r="B208" s="3" t="s">
        <v>72</v>
      </c>
      <c r="C208" s="186" t="s">
        <v>566</v>
      </c>
      <c r="D208" s="185">
        <v>5</v>
      </c>
      <c r="E208" s="4" t="s">
        <v>478</v>
      </c>
      <c r="F208" s="4" t="s">
        <v>376</v>
      </c>
      <c r="G208" s="4" t="s">
        <v>135</v>
      </c>
    </row>
    <row r="209" spans="1:7" x14ac:dyDescent="0.25">
      <c r="A209" s="208" t="s">
        <v>67</v>
      </c>
      <c r="B209" s="3" t="s">
        <v>72</v>
      </c>
      <c r="C209" s="26" t="s">
        <v>110</v>
      </c>
      <c r="D209" s="68">
        <v>2</v>
      </c>
      <c r="E209" s="4" t="s">
        <v>479</v>
      </c>
      <c r="F209" s="4" t="s">
        <v>480</v>
      </c>
      <c r="G209" s="4" t="s">
        <v>481</v>
      </c>
    </row>
    <row r="210" spans="1:7" x14ac:dyDescent="0.25">
      <c r="A210" s="68"/>
      <c r="B210" s="133"/>
      <c r="C210" s="190"/>
      <c r="D210" s="68"/>
      <c r="E210" s="68" t="s">
        <v>135</v>
      </c>
      <c r="F210" s="68" t="s">
        <v>135</v>
      </c>
      <c r="G210" s="68" t="s">
        <v>135</v>
      </c>
    </row>
    <row r="211" spans="1:7" ht="15.6" x14ac:dyDescent="0.25">
      <c r="A211" s="183" t="s">
        <v>68</v>
      </c>
      <c r="B211" s="207" t="s">
        <v>603</v>
      </c>
      <c r="C211" s="44" t="s">
        <v>568</v>
      </c>
      <c r="D211" s="68"/>
      <c r="E211" s="69" t="s">
        <v>135</v>
      </c>
      <c r="F211" s="69" t="s">
        <v>135</v>
      </c>
      <c r="G211" s="69" t="s">
        <v>135</v>
      </c>
    </row>
    <row r="212" spans="1:7" ht="26.4" x14ac:dyDescent="0.25">
      <c r="A212" s="183"/>
      <c r="B212" s="205" t="s">
        <v>72</v>
      </c>
      <c r="C212" s="187" t="s">
        <v>166</v>
      </c>
      <c r="D212" s="185"/>
      <c r="E212" s="196" t="s">
        <v>477</v>
      </c>
      <c r="F212" s="196" t="s">
        <v>362</v>
      </c>
      <c r="G212" s="4" t="s">
        <v>135</v>
      </c>
    </row>
    <row r="213" spans="1:7" ht="52.8" x14ac:dyDescent="0.25">
      <c r="A213" s="210" t="s">
        <v>68</v>
      </c>
      <c r="B213" s="203" t="s">
        <v>71</v>
      </c>
      <c r="C213" s="26" t="s">
        <v>588</v>
      </c>
      <c r="D213" s="185"/>
      <c r="E213" s="4" t="s">
        <v>567</v>
      </c>
      <c r="F213" s="4" t="s">
        <v>362</v>
      </c>
      <c r="G213" s="4" t="s">
        <v>135</v>
      </c>
    </row>
    <row r="214" spans="1:7" ht="26.4" x14ac:dyDescent="0.25">
      <c r="A214" s="183"/>
      <c r="B214" s="204" t="s">
        <v>72</v>
      </c>
      <c r="C214" s="187" t="s">
        <v>296</v>
      </c>
      <c r="D214" s="185"/>
      <c r="E214" s="196" t="s">
        <v>482</v>
      </c>
      <c r="F214" s="196" t="s">
        <v>483</v>
      </c>
      <c r="G214" s="4" t="s">
        <v>135</v>
      </c>
    </row>
    <row r="215" spans="1:7" x14ac:dyDescent="0.25">
      <c r="A215" s="68"/>
      <c r="B215" s="133"/>
      <c r="C215" s="190"/>
      <c r="D215" s="68"/>
      <c r="E215" s="68" t="s">
        <v>135</v>
      </c>
      <c r="F215" s="68" t="s">
        <v>135</v>
      </c>
      <c r="G215" s="68" t="s">
        <v>135</v>
      </c>
    </row>
    <row r="216" spans="1:7" ht="15.6" x14ac:dyDescent="0.25">
      <c r="A216" s="18" t="s">
        <v>69</v>
      </c>
      <c r="B216" s="177" t="s">
        <v>496</v>
      </c>
      <c r="C216" s="193" t="s">
        <v>569</v>
      </c>
      <c r="D216" s="19"/>
      <c r="E216" s="66" t="s">
        <v>268</v>
      </c>
      <c r="F216" s="22"/>
      <c r="G216" s="22"/>
    </row>
    <row r="217" spans="1:7" ht="30.6" x14ac:dyDescent="0.25">
      <c r="A217" s="127"/>
      <c r="B217" s="198" t="s">
        <v>93</v>
      </c>
      <c r="C217" s="197" t="s">
        <v>570</v>
      </c>
      <c r="D217" s="185">
        <v>8</v>
      </c>
      <c r="E217" s="68"/>
      <c r="F217" s="68"/>
      <c r="G217" s="153" t="s">
        <v>484</v>
      </c>
    </row>
    <row r="218" spans="1:7" x14ac:dyDescent="0.25">
      <c r="A218" s="64" t="s">
        <v>130</v>
      </c>
      <c r="B218" s="3" t="s">
        <v>93</v>
      </c>
      <c r="C218" s="194" t="s">
        <v>277</v>
      </c>
      <c r="D218" s="68"/>
      <c r="E218" s="4" t="s">
        <v>485</v>
      </c>
      <c r="F218" s="4" t="s">
        <v>486</v>
      </c>
      <c r="G218" s="4" t="s">
        <v>135</v>
      </c>
    </row>
    <row r="219" spans="1:7" x14ac:dyDescent="0.25">
      <c r="A219" s="64" t="s">
        <v>131</v>
      </c>
      <c r="B219" s="3" t="s">
        <v>93</v>
      </c>
      <c r="C219" s="194" t="s">
        <v>278</v>
      </c>
      <c r="D219" s="68"/>
      <c r="E219" s="4" t="s">
        <v>485</v>
      </c>
      <c r="F219" s="4" t="s">
        <v>486</v>
      </c>
      <c r="G219" s="4" t="s">
        <v>135</v>
      </c>
    </row>
    <row r="220" spans="1:7" x14ac:dyDescent="0.25">
      <c r="A220" s="64" t="s">
        <v>132</v>
      </c>
      <c r="B220" s="3" t="s">
        <v>93</v>
      </c>
      <c r="C220" s="194" t="s">
        <v>279</v>
      </c>
      <c r="D220" s="68"/>
      <c r="E220" s="4" t="s">
        <v>485</v>
      </c>
      <c r="F220" s="4" t="s">
        <v>486</v>
      </c>
      <c r="G220" s="4" t="s">
        <v>135</v>
      </c>
    </row>
    <row r="221" spans="1:7" x14ac:dyDescent="0.25">
      <c r="A221" s="64" t="s">
        <v>133</v>
      </c>
      <c r="B221" s="3" t="s">
        <v>93</v>
      </c>
      <c r="C221" s="194" t="s">
        <v>280</v>
      </c>
      <c r="D221" s="68"/>
      <c r="E221" s="4" t="s">
        <v>485</v>
      </c>
      <c r="F221" s="4" t="s">
        <v>486</v>
      </c>
      <c r="G221" s="4" t="s">
        <v>135</v>
      </c>
    </row>
    <row r="222" spans="1:7" x14ac:dyDescent="0.25">
      <c r="A222" s="64" t="s">
        <v>134</v>
      </c>
      <c r="B222" s="3" t="s">
        <v>93</v>
      </c>
      <c r="C222" s="194" t="s">
        <v>281</v>
      </c>
      <c r="D222" s="68"/>
      <c r="E222" s="4" t="s">
        <v>485</v>
      </c>
      <c r="F222" s="4" t="s">
        <v>486</v>
      </c>
      <c r="G222" s="4" t="s">
        <v>135</v>
      </c>
    </row>
    <row r="223" spans="1:7" x14ac:dyDescent="0.25">
      <c r="A223" s="64" t="s">
        <v>258</v>
      </c>
      <c r="B223" s="3" t="s">
        <v>93</v>
      </c>
      <c r="C223" s="194" t="s">
        <v>282</v>
      </c>
      <c r="D223" s="68"/>
      <c r="E223" s="4" t="s">
        <v>485</v>
      </c>
      <c r="F223" s="4" t="s">
        <v>486</v>
      </c>
      <c r="G223" s="4"/>
    </row>
    <row r="224" spans="1:7" x14ac:dyDescent="0.25">
      <c r="A224" s="64" t="s">
        <v>259</v>
      </c>
      <c r="B224" s="3" t="s">
        <v>93</v>
      </c>
      <c r="C224" s="194" t="s">
        <v>283</v>
      </c>
      <c r="D224" s="68"/>
      <c r="E224" s="4" t="s">
        <v>485</v>
      </c>
      <c r="F224" s="4" t="s">
        <v>486</v>
      </c>
      <c r="G224" s="4"/>
    </row>
    <row r="225" spans="1:7" x14ac:dyDescent="0.25">
      <c r="A225" s="64" t="s">
        <v>260</v>
      </c>
      <c r="B225" s="3" t="s">
        <v>93</v>
      </c>
      <c r="C225" s="194" t="s">
        <v>284</v>
      </c>
      <c r="D225" s="68"/>
      <c r="E225" s="4" t="s">
        <v>485</v>
      </c>
      <c r="F225" s="4" t="s">
        <v>486</v>
      </c>
      <c r="G225" s="4"/>
    </row>
    <row r="226" spans="1:7" x14ac:dyDescent="0.25">
      <c r="A226" s="64" t="s">
        <v>261</v>
      </c>
      <c r="B226" s="3" t="s">
        <v>93</v>
      </c>
      <c r="C226" s="194" t="s">
        <v>285</v>
      </c>
      <c r="D226" s="68"/>
      <c r="E226" s="4" t="s">
        <v>485</v>
      </c>
      <c r="F226" s="4" t="s">
        <v>486</v>
      </c>
      <c r="G226" s="4"/>
    </row>
    <row r="227" spans="1:7" x14ac:dyDescent="0.25">
      <c r="A227" s="64" t="s">
        <v>262</v>
      </c>
      <c r="B227" s="3" t="s">
        <v>93</v>
      </c>
      <c r="C227" s="194" t="s">
        <v>286</v>
      </c>
      <c r="D227" s="68"/>
      <c r="E227" s="4" t="s">
        <v>485</v>
      </c>
      <c r="F227" s="4" t="s">
        <v>486</v>
      </c>
      <c r="G227" s="4"/>
    </row>
    <row r="228" spans="1:7" x14ac:dyDescent="0.25">
      <c r="A228" s="68"/>
      <c r="B228" s="68"/>
      <c r="C228" s="68"/>
      <c r="D228" s="68"/>
      <c r="E228" s="68"/>
      <c r="F228" s="68"/>
      <c r="G228" s="68"/>
    </row>
  </sheetData>
  <sheetProtection algorithmName="SHA-512" hashValue="0foUXFAfM2b70nbKv1zdIn3jVCBpGSyxcYWHI4ZMOjKFOIbz5UwhzK5ULHLwyq+lnxniD1nv6BXi4jnvDL+new==" saltValue="otfCwXLdENHenYvuW9DUhw==" spinCount="100000" sheet="1" objects="1" scenarios="1" formatCells="0" insertHyperlinks="0" autoFilter="0"/>
  <mergeCells count="1">
    <mergeCell ref="E2:F2"/>
  </mergeCells>
  <dataValidations count="1">
    <dataValidation allowBlank="1" showDropDown="1" showInputMessage="1" showErrorMessage="1" sqref="E1:E4 F1 E218:F1048576 G134:G135 E5:G5 F3:F4 E9:F20 E30:F31 E6:F7 G183 E22:F24 E26:F28 E33:F216" xr:uid="{00000000-0002-0000-0200-000000000000}"/>
  </dataValidations>
  <hyperlinks>
    <hyperlink ref="G54" r:id="rId1" xr:uid="{00000000-0004-0000-0200-000000000000}"/>
    <hyperlink ref="G103" r:id="rId2" xr:uid="{00000000-0004-0000-0200-000001000000}"/>
    <hyperlink ref="G193" r:id="rId3" xr:uid="{00000000-0004-0000-0200-000002000000}"/>
  </hyperlinks>
  <printOptions horizontalCentered="1" verticalCentered="1" headings="1" gridLines="1"/>
  <pageMargins left="0.19685039370078741" right="0.19685039370078741" top="0.59055118110236227" bottom="0.59055118110236227" header="0.31496062992125984" footer="0.31496062992125984"/>
  <pageSetup paperSize="9" scale="56" orientation="landscape" r:id="rId4"/>
  <headerFooter alignWithMargins="0">
    <oddHeader>&amp;L&amp;F&amp;C&amp;"Arial,Fett"&amp;12UZ 303 Stichworte, Interpretation von Kriterien&amp;R&amp;D</oddHeader>
    <oddFooter>&amp;L&amp;"Arial,Fett"Österreichisches Umweltzeichen &amp;"Arial,Standard" /&amp;"Arial,Fett"  VKI &amp;"Arial,Standard"Verein für Konsumenteninformation&amp;CSeite &amp;P von &amp;N</oddFooter>
  </headerFooter>
  <rowBreaks count="1" manualBreakCount="1">
    <brk id="73" max="6" man="1"/>
  </rowBreaks>
  <legacy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7</vt:i4>
      </vt:variant>
    </vt:vector>
  </HeadingPairs>
  <TitlesOfParts>
    <vt:vector size="10" baseType="lpstr">
      <vt:lpstr>Uz303 ANTRAG</vt:lpstr>
      <vt:lpstr>Uz303 Prüfprotokoll</vt:lpstr>
      <vt:lpstr>nur INFO zum DRUCKEN</vt:lpstr>
      <vt:lpstr>'nur INFO zum DRUCKEN'!autoNACHWEIS</vt:lpstr>
      <vt:lpstr>autoNACHWEIS</vt:lpstr>
      <vt:lpstr>'nur INFO zum DRUCKEN'!Druckbereich</vt:lpstr>
      <vt:lpstr>'Uz303 ANTRAG'!Druckbereich</vt:lpstr>
      <vt:lpstr>'Uz303 Prüfprotokoll'!Druckbereich</vt:lpstr>
      <vt:lpstr>'nur INFO zum DRUCKEN'!Drucktitel</vt:lpstr>
      <vt:lpstr>'Uz303 Prüfprotokoll'!Drucktitel</vt:lpstr>
    </vt:vector>
  </TitlesOfParts>
  <Company>vki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Arno Dermutz</dc:creator>
  <cp:lastModifiedBy>Mr Fendi</cp:lastModifiedBy>
  <cp:lastPrinted>2021-12-15T16:52:02Z</cp:lastPrinted>
  <dcterms:created xsi:type="dcterms:W3CDTF">2004-07-09T13:37:49Z</dcterms:created>
  <dcterms:modified xsi:type="dcterms:W3CDTF">2023-11-29T20:28:52Z</dcterms:modified>
</cp:coreProperties>
</file>